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a\Desktop\Richter_innen kodiert\Kodierung aktualisiert (Februar 2021)\"/>
    </mc:Choice>
  </mc:AlternateContent>
  <xr:revisionPtr revIDLastSave="0" documentId="13_ncr:1_{A17808D7-B152-40D5-9828-0BBD6103EC76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NI Rohdaten" sheetId="1" r:id="rId1"/>
    <sheet name="NI kodiert" sheetId="2" r:id="rId2"/>
  </sheets>
  <definedNames>
    <definedName name="_xlnm.Print_Area" localSheetId="1">'NI kodiert'!$A$1:$AO$196</definedName>
    <definedName name="_xlnm.Print_Area" localSheetId="0">'NI Rohdaten'!$A$1:$AO$196</definedName>
    <definedName name="_xlnm.Print_Titles" localSheetId="1">'NI kodiert'!$B:$B,'NI kodiert'!$1:$1</definedName>
    <definedName name="_xlnm.Print_Titles" localSheetId="0">'NI Rohdaten'!$B:$B,'NI Rohdaten'!$1:$1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204" i="2" l="1"/>
  <c r="AD204" i="2"/>
  <c r="AB204" i="2"/>
  <c r="Z204" i="2"/>
  <c r="AA204" i="2" s="1"/>
  <c r="Y204" i="2"/>
  <c r="AC204" i="2" s="1"/>
  <c r="AM203" i="2"/>
  <c r="AD203" i="2"/>
  <c r="AB203" i="2"/>
  <c r="AA203" i="2"/>
  <c r="Z203" i="2"/>
  <c r="Y203" i="2"/>
  <c r="AC203" i="2" s="1"/>
  <c r="AM202" i="2"/>
  <c r="AD202" i="2"/>
  <c r="Z202" i="2"/>
  <c r="AB202" i="2" s="1"/>
  <c r="Y202" i="2"/>
  <c r="AC202" i="2" s="1"/>
  <c r="AM201" i="2"/>
  <c r="AD201" i="2"/>
  <c r="Z201" i="2"/>
  <c r="AB201" i="2" s="1"/>
  <c r="Y201" i="2"/>
  <c r="AC201" i="2" s="1"/>
  <c r="AM200" i="2"/>
  <c r="AD200" i="2"/>
  <c r="AB200" i="2"/>
  <c r="Z200" i="2"/>
  <c r="AA200" i="2" s="1"/>
  <c r="Y200" i="2"/>
  <c r="AC200" i="2" s="1"/>
  <c r="AM199" i="2"/>
  <c r="AD199" i="2"/>
  <c r="AB199" i="2"/>
  <c r="AA199" i="2"/>
  <c r="Z199" i="2"/>
  <c r="Y199" i="2"/>
  <c r="AC199" i="2" s="1"/>
  <c r="AM198" i="2"/>
  <c r="AD198" i="2"/>
  <c r="Z198" i="2"/>
  <c r="AB198" i="2" s="1"/>
  <c r="Y198" i="2"/>
  <c r="AC198" i="2" s="1"/>
  <c r="AM197" i="2"/>
  <c r="AD197" i="2"/>
  <c r="AB197" i="2"/>
  <c r="Z197" i="2"/>
  <c r="AA197" i="2" s="1"/>
  <c r="Y197" i="2"/>
  <c r="AC197" i="2" s="1"/>
  <c r="AM204" i="1"/>
  <c r="AD204" i="1"/>
  <c r="Z204" i="1"/>
  <c r="AB204" i="1" s="1"/>
  <c r="Y204" i="1"/>
  <c r="AC204" i="1" s="1"/>
  <c r="AM202" i="1"/>
  <c r="AD202" i="1"/>
  <c r="Z202" i="1"/>
  <c r="AB202" i="1" s="1"/>
  <c r="Y202" i="1"/>
  <c r="AC202" i="1" s="1"/>
  <c r="AM203" i="1"/>
  <c r="AD203" i="1"/>
  <c r="Z203" i="1"/>
  <c r="AB203" i="1" s="1"/>
  <c r="Y203" i="1"/>
  <c r="AC203" i="1" s="1"/>
  <c r="AM201" i="1"/>
  <c r="AD201" i="1"/>
  <c r="Z201" i="1"/>
  <c r="AB201" i="1" s="1"/>
  <c r="Y201" i="1"/>
  <c r="AC201" i="1" s="1"/>
  <c r="AM197" i="1"/>
  <c r="AD197" i="1"/>
  <c r="Z197" i="1"/>
  <c r="AA197" i="1" s="1"/>
  <c r="Y197" i="1"/>
  <c r="AC197" i="1" s="1"/>
  <c r="AM198" i="1"/>
  <c r="AD198" i="1"/>
  <c r="Z198" i="1"/>
  <c r="AB198" i="1" s="1"/>
  <c r="Y198" i="1"/>
  <c r="AC198" i="1" s="1"/>
  <c r="AM200" i="1"/>
  <c r="AD200" i="1"/>
  <c r="Z200" i="1"/>
  <c r="AB200" i="1" s="1"/>
  <c r="Y200" i="1"/>
  <c r="AC200" i="1" s="1"/>
  <c r="AM199" i="1"/>
  <c r="AD199" i="1"/>
  <c r="Z199" i="1"/>
  <c r="AB199" i="1" s="1"/>
  <c r="Y199" i="1"/>
  <c r="AC199" i="1" s="1"/>
  <c r="AA198" i="2" l="1"/>
  <c r="AA202" i="2"/>
  <c r="AA201" i="2"/>
  <c r="AA200" i="1"/>
  <c r="AB197" i="1"/>
  <c r="AA204" i="1"/>
  <c r="AA203" i="1"/>
  <c r="AA199" i="1"/>
  <c r="AA198" i="1"/>
  <c r="AA201" i="1"/>
  <c r="AA202" i="1"/>
  <c r="Y2" i="2" l="1"/>
  <c r="Z2" i="2"/>
  <c r="AA2" i="2" s="1"/>
  <c r="AC2" i="2"/>
  <c r="AD2" i="2"/>
  <c r="Y3" i="2"/>
  <c r="Z3" i="2"/>
  <c r="AC3" i="2"/>
  <c r="AD3" i="2"/>
  <c r="Y4" i="2"/>
  <c r="Z4" i="2"/>
  <c r="AA4" i="2"/>
  <c r="AB4" i="2"/>
  <c r="AC4" i="2"/>
  <c r="AD4" i="2"/>
  <c r="Y5" i="2"/>
  <c r="AC5" i="2" s="1"/>
  <c r="Z5" i="2"/>
  <c r="AD5" i="2"/>
  <c r="Y6" i="2"/>
  <c r="Z6" i="2"/>
  <c r="AA6" i="2" s="1"/>
  <c r="AC6" i="2"/>
  <c r="AD6" i="2"/>
  <c r="Y7" i="2"/>
  <c r="Z7" i="2"/>
  <c r="AC7" i="2"/>
  <c r="AD7" i="2"/>
  <c r="Y8" i="2"/>
  <c r="Z8" i="2"/>
  <c r="AA8" i="2"/>
  <c r="AB8" i="2"/>
  <c r="AC8" i="2"/>
  <c r="AD8" i="2"/>
  <c r="Y9" i="2"/>
  <c r="AC9" i="2" s="1"/>
  <c r="Z9" i="2"/>
  <c r="AD9" i="2"/>
  <c r="Y10" i="2"/>
  <c r="Z10" i="2"/>
  <c r="AA10" i="2" s="1"/>
  <c r="AC10" i="2"/>
  <c r="AD10" i="2"/>
  <c r="Y11" i="2"/>
  <c r="Z11" i="2"/>
  <c r="AC11" i="2"/>
  <c r="AD11" i="2"/>
  <c r="Y12" i="2"/>
  <c r="Z12" i="2"/>
  <c r="AA12" i="2"/>
  <c r="AB12" i="2"/>
  <c r="AC12" i="2"/>
  <c r="AD12" i="2"/>
  <c r="Y13" i="2"/>
  <c r="AC13" i="2" s="1"/>
  <c r="Z13" i="2"/>
  <c r="AD13" i="2"/>
  <c r="Y14" i="2"/>
  <c r="Z14" i="2"/>
  <c r="AA14" i="2" s="1"/>
  <c r="AC14" i="2"/>
  <c r="AD14" i="2"/>
  <c r="Y15" i="2"/>
  <c r="Z15" i="2"/>
  <c r="AC15" i="2"/>
  <c r="AD15" i="2"/>
  <c r="Y16" i="2"/>
  <c r="Z16" i="2"/>
  <c r="AA16" i="2"/>
  <c r="AB16" i="2"/>
  <c r="AC16" i="2"/>
  <c r="AD16" i="2"/>
  <c r="Y17" i="2"/>
  <c r="AC17" i="2" s="1"/>
  <c r="Z17" i="2"/>
  <c r="AD17" i="2"/>
  <c r="Y18" i="2"/>
  <c r="Z18" i="2"/>
  <c r="AA18" i="2" s="1"/>
  <c r="AC18" i="2"/>
  <c r="AD18" i="2"/>
  <c r="Y19" i="2"/>
  <c r="Z19" i="2"/>
  <c r="AC19" i="2"/>
  <c r="AD19" i="2"/>
  <c r="Y20" i="2"/>
  <c r="Z20" i="2"/>
  <c r="AA20" i="2"/>
  <c r="AB20" i="2"/>
  <c r="AC20" i="2"/>
  <c r="AD20" i="2"/>
  <c r="Y21" i="2"/>
  <c r="AC21" i="2" s="1"/>
  <c r="Z21" i="2"/>
  <c r="AD21" i="2"/>
  <c r="Y22" i="2"/>
  <c r="Z22" i="2"/>
  <c r="AA22" i="2" s="1"/>
  <c r="AC22" i="2"/>
  <c r="AD22" i="2"/>
  <c r="Z23" i="2"/>
  <c r="AB23" i="2" s="1"/>
  <c r="AD23" i="2"/>
  <c r="Y24" i="2"/>
  <c r="AC24" i="2" s="1"/>
  <c r="Z24" i="2"/>
  <c r="AD24" i="2"/>
  <c r="Y25" i="2"/>
  <c r="Z25" i="2"/>
  <c r="AA25" i="2" s="1"/>
  <c r="AC25" i="2"/>
  <c r="AD25" i="2"/>
  <c r="Y26" i="2"/>
  <c r="Z26" i="2"/>
  <c r="AA26" i="2" s="1"/>
  <c r="Y27" i="2"/>
  <c r="AC27" i="2" s="1"/>
  <c r="Z27" i="2"/>
  <c r="AB27" i="2" s="1"/>
  <c r="AD27" i="2"/>
  <c r="Y28" i="2"/>
  <c r="Z28" i="2"/>
  <c r="AA28" i="2"/>
  <c r="AB28" i="2"/>
  <c r="AC28" i="2"/>
  <c r="AD28" i="2"/>
  <c r="Y29" i="2"/>
  <c r="AC29" i="2" s="1"/>
  <c r="Z29" i="2"/>
  <c r="AB29" i="2" s="1"/>
  <c r="AD29" i="2"/>
  <c r="Y30" i="2"/>
  <c r="AC30" i="2" s="1"/>
  <c r="Z30" i="2"/>
  <c r="AA30" i="2" s="1"/>
  <c r="AD30" i="2"/>
  <c r="Y31" i="2"/>
  <c r="Z31" i="2"/>
  <c r="AB31" i="2" s="1"/>
  <c r="AA31" i="2"/>
  <c r="AC31" i="2"/>
  <c r="AD31" i="2"/>
  <c r="Y32" i="2"/>
  <c r="Z32" i="2"/>
  <c r="AA32" i="2" s="1"/>
  <c r="AC32" i="2"/>
  <c r="AD32" i="2"/>
  <c r="Y33" i="2"/>
  <c r="Z33" i="2"/>
  <c r="AB33" i="2" s="1"/>
  <c r="AA33" i="2"/>
  <c r="AC33" i="2"/>
  <c r="AD33" i="2"/>
  <c r="Y34" i="2"/>
  <c r="Z34" i="2"/>
  <c r="AA34" i="2"/>
  <c r="AB34" i="2"/>
  <c r="AC34" i="2"/>
  <c r="AD34" i="2"/>
  <c r="Y35" i="2"/>
  <c r="AC35" i="2" s="1"/>
  <c r="Z35" i="2"/>
  <c r="AB35" i="2" s="1"/>
  <c r="AD35" i="2"/>
  <c r="Y36" i="2"/>
  <c r="Z36" i="2"/>
  <c r="AA36" i="2"/>
  <c r="AB36" i="2"/>
  <c r="AC36" i="2"/>
  <c r="AD36" i="2"/>
  <c r="Y37" i="2"/>
  <c r="AC37" i="2" s="1"/>
  <c r="Z37" i="2"/>
  <c r="AB37" i="2" s="1"/>
  <c r="AD37" i="2"/>
  <c r="Y38" i="2"/>
  <c r="Z38" i="2"/>
  <c r="AA38" i="2" s="1"/>
  <c r="AC38" i="2"/>
  <c r="AD38" i="2"/>
  <c r="Y39" i="2"/>
  <c r="Z39" i="2"/>
  <c r="AA39" i="2"/>
  <c r="Y40" i="2"/>
  <c r="Z40" i="2"/>
  <c r="AA40" i="2" s="1"/>
  <c r="AB40" i="2"/>
  <c r="AC40" i="2"/>
  <c r="AD40" i="2"/>
  <c r="Y41" i="2"/>
  <c r="Z41" i="2"/>
  <c r="AC41" i="2"/>
  <c r="AD41" i="2"/>
  <c r="Y42" i="2"/>
  <c r="Z42" i="2"/>
  <c r="AA42" i="2" s="1"/>
  <c r="AB42" i="2"/>
  <c r="AC42" i="2"/>
  <c r="AD42" i="2"/>
  <c r="Y43" i="2"/>
  <c r="Z43" i="2"/>
  <c r="AC43" i="2"/>
  <c r="AD43" i="2"/>
  <c r="Y44" i="2"/>
  <c r="AC44" i="2" s="1"/>
  <c r="Z44" i="2"/>
  <c r="AA44" i="2" s="1"/>
  <c r="AD44" i="2"/>
  <c r="Y45" i="2"/>
  <c r="AC45" i="2" s="1"/>
  <c r="Z45" i="2"/>
  <c r="AD45" i="2"/>
  <c r="Y46" i="2"/>
  <c r="AC46" i="2" s="1"/>
  <c r="Z46" i="2"/>
  <c r="AA46" i="2" s="1"/>
  <c r="AD46" i="2"/>
  <c r="Y47" i="2"/>
  <c r="AC47" i="2" s="1"/>
  <c r="Z47" i="2"/>
  <c r="AD47" i="2"/>
  <c r="Y48" i="2"/>
  <c r="Z48" i="2"/>
  <c r="AA48" i="2" s="1"/>
  <c r="AB48" i="2"/>
  <c r="AC48" i="2"/>
  <c r="AD48" i="2"/>
  <c r="Y49" i="2"/>
  <c r="Z49" i="2"/>
  <c r="AC49" i="2"/>
  <c r="AD49" i="2"/>
  <c r="Y50" i="2"/>
  <c r="Z50" i="2"/>
  <c r="AA50" i="2" s="1"/>
  <c r="AB50" i="2"/>
  <c r="AC50" i="2"/>
  <c r="AD50" i="2"/>
  <c r="Y51" i="2"/>
  <c r="Z51" i="2"/>
  <c r="AC51" i="2"/>
  <c r="AD51" i="2"/>
  <c r="Y52" i="2"/>
  <c r="AC52" i="2" s="1"/>
  <c r="Z52" i="2"/>
  <c r="AA52" i="2" s="1"/>
  <c r="AD52" i="2"/>
  <c r="Y53" i="2"/>
  <c r="AC53" i="2" s="1"/>
  <c r="Z53" i="2"/>
  <c r="AD53" i="2"/>
  <c r="Y54" i="2"/>
  <c r="AC54" i="2" s="1"/>
  <c r="Z54" i="2"/>
  <c r="AA54" i="2" s="1"/>
  <c r="AD54" i="2"/>
  <c r="Y55" i="2"/>
  <c r="AC55" i="2" s="1"/>
  <c r="Z55" i="2"/>
  <c r="AD55" i="2"/>
  <c r="Y56" i="2"/>
  <c r="Z56" i="2"/>
  <c r="AA56" i="2" s="1"/>
  <c r="AB56" i="2"/>
  <c r="AC56" i="2"/>
  <c r="AD56" i="2"/>
  <c r="Y57" i="2"/>
  <c r="Z57" i="2"/>
  <c r="AC57" i="2"/>
  <c r="AD57" i="2"/>
  <c r="Y58" i="2"/>
  <c r="Z58" i="2"/>
  <c r="AA58" i="2" s="1"/>
  <c r="AB58" i="2"/>
  <c r="AC58" i="2"/>
  <c r="AD58" i="2"/>
  <c r="Y59" i="2"/>
  <c r="Z59" i="2"/>
  <c r="AC59" i="2"/>
  <c r="AD59" i="2"/>
  <c r="Y60" i="2"/>
  <c r="AC60" i="2" s="1"/>
  <c r="Z60" i="2"/>
  <c r="AA60" i="2" s="1"/>
  <c r="AD60" i="2"/>
  <c r="Y61" i="2"/>
  <c r="AC61" i="2" s="1"/>
  <c r="Z61" i="2"/>
  <c r="AD61" i="2"/>
  <c r="Y62" i="2"/>
  <c r="AC62" i="2" s="1"/>
  <c r="Z62" i="2"/>
  <c r="AA62" i="2" s="1"/>
  <c r="AD62" i="2"/>
  <c r="Y63" i="2"/>
  <c r="AC63" i="2" s="1"/>
  <c r="Z63" i="2"/>
  <c r="AD63" i="2"/>
  <c r="Y64" i="2"/>
  <c r="Z64" i="2"/>
  <c r="AA64" i="2" s="1"/>
  <c r="AB64" i="2"/>
  <c r="AC64" i="2"/>
  <c r="AD64" i="2"/>
  <c r="Y65" i="2"/>
  <c r="Z65" i="2"/>
  <c r="AC65" i="2"/>
  <c r="AD65" i="2"/>
  <c r="Y66" i="2"/>
  <c r="Z66" i="2"/>
  <c r="AA66" i="2" s="1"/>
  <c r="AB66" i="2"/>
  <c r="AC66" i="2"/>
  <c r="AD66" i="2"/>
  <c r="Y67" i="2"/>
  <c r="Z67" i="2"/>
  <c r="AC67" i="2"/>
  <c r="AD67" i="2"/>
  <c r="Y68" i="2"/>
  <c r="AC68" i="2" s="1"/>
  <c r="Z68" i="2"/>
  <c r="AA68" i="2" s="1"/>
  <c r="AD68" i="2"/>
  <c r="Y69" i="2"/>
  <c r="AC69" i="2" s="1"/>
  <c r="Z69" i="2"/>
  <c r="AD69" i="2"/>
  <c r="Y70" i="2"/>
  <c r="AC70" i="2" s="1"/>
  <c r="Z70" i="2"/>
  <c r="AA70" i="2" s="1"/>
  <c r="AD70" i="2"/>
  <c r="AD80" i="2"/>
  <c r="AD81" i="2"/>
  <c r="Y83" i="2"/>
  <c r="AC83" i="2" s="1"/>
  <c r="Z83" i="2"/>
  <c r="AA83" i="2" s="1"/>
  <c r="AD83" i="2"/>
  <c r="Y84" i="2"/>
  <c r="AC84" i="2" s="1"/>
  <c r="Z84" i="2"/>
  <c r="AD84" i="2"/>
  <c r="Y85" i="2"/>
  <c r="AC85" i="2" s="1"/>
  <c r="Z85" i="2"/>
  <c r="AA85" i="2" s="1"/>
  <c r="AD85" i="2"/>
  <c r="Y86" i="2"/>
  <c r="AC86" i="2" s="1"/>
  <c r="Z86" i="2"/>
  <c r="AD86" i="2"/>
  <c r="Y87" i="2"/>
  <c r="Z87" i="2"/>
  <c r="AA87" i="2" s="1"/>
  <c r="AB87" i="2"/>
  <c r="AC87" i="2"/>
  <c r="AD87" i="2"/>
  <c r="Y88" i="2"/>
  <c r="Z88" i="2"/>
  <c r="AC88" i="2"/>
  <c r="AD88" i="2"/>
  <c r="AD104" i="2"/>
  <c r="AD105" i="2"/>
  <c r="AD106" i="2"/>
  <c r="AD107" i="2"/>
  <c r="AD108" i="2"/>
  <c r="Y109" i="2"/>
  <c r="Z109" i="2"/>
  <c r="AB109" i="2" s="1"/>
  <c r="AD109" i="2"/>
  <c r="Y110" i="2"/>
  <c r="Z110" i="2"/>
  <c r="AD110" i="2"/>
  <c r="Y111" i="2"/>
  <c r="Z111" i="2"/>
  <c r="AA111" i="2"/>
  <c r="AB111" i="2"/>
  <c r="AD111" i="2"/>
  <c r="Y112" i="2"/>
  <c r="Z112" i="2"/>
  <c r="AA112" i="2" s="1"/>
  <c r="AD112" i="2"/>
  <c r="Y113" i="2"/>
  <c r="Z113" i="2"/>
  <c r="AB113" i="2" s="1"/>
  <c r="AD113" i="2"/>
  <c r="Y114" i="2"/>
  <c r="Z114" i="2"/>
  <c r="AD114" i="2"/>
  <c r="Y115" i="2"/>
  <c r="Z115" i="2"/>
  <c r="AA115" i="2"/>
  <c r="AB115" i="2"/>
  <c r="AD115" i="2"/>
  <c r="Y116" i="2"/>
  <c r="Z116" i="2"/>
  <c r="AA116" i="2" s="1"/>
  <c r="AD116" i="2"/>
  <c r="Y117" i="2"/>
  <c r="Z117" i="2"/>
  <c r="AB117" i="2" s="1"/>
  <c r="AD117" i="2"/>
  <c r="Y118" i="2"/>
  <c r="Z118" i="2"/>
  <c r="AC118" i="2"/>
  <c r="AD118" i="2"/>
  <c r="Y119" i="2"/>
  <c r="AC119" i="2" s="1"/>
  <c r="Z119" i="2"/>
  <c r="AA119" i="2" s="1"/>
  <c r="AD119" i="2"/>
  <c r="Y120" i="2"/>
  <c r="AC120" i="2" s="1"/>
  <c r="Z120" i="2"/>
  <c r="AD120" i="2"/>
  <c r="Y121" i="2"/>
  <c r="AC121" i="2" s="1"/>
  <c r="Z121" i="2"/>
  <c r="AA121" i="2" s="1"/>
  <c r="AD121" i="2"/>
  <c r="Y122" i="2"/>
  <c r="AC122" i="2" s="1"/>
  <c r="Z122" i="2"/>
  <c r="AD122" i="2"/>
  <c r="Y123" i="2"/>
  <c r="Z123" i="2"/>
  <c r="AA123" i="2" s="1"/>
  <c r="AB123" i="2"/>
  <c r="AC123" i="2"/>
  <c r="AD123" i="2"/>
  <c r="Y124" i="2"/>
  <c r="Z124" i="2"/>
  <c r="AC124" i="2"/>
  <c r="AD124" i="2"/>
  <c r="Y125" i="2"/>
  <c r="Z125" i="2"/>
  <c r="AA125" i="2" s="1"/>
  <c r="AB125" i="2"/>
  <c r="AC125" i="2"/>
  <c r="AD125" i="2"/>
  <c r="Y126" i="2"/>
  <c r="Z126" i="2"/>
  <c r="AC126" i="2"/>
  <c r="AD126" i="2"/>
  <c r="Y127" i="2"/>
  <c r="AC127" i="2" s="1"/>
  <c r="Z127" i="2"/>
  <c r="AA127" i="2" s="1"/>
  <c r="AD127" i="2"/>
  <c r="Y128" i="2"/>
  <c r="AC128" i="2" s="1"/>
  <c r="Z128" i="2"/>
  <c r="AD128" i="2"/>
  <c r="Y129" i="2"/>
  <c r="AC129" i="2" s="1"/>
  <c r="Z129" i="2"/>
  <c r="AA129" i="2" s="1"/>
  <c r="AD129" i="2"/>
  <c r="Y130" i="2"/>
  <c r="AC130" i="2" s="1"/>
  <c r="Z130" i="2"/>
  <c r="AD130" i="2"/>
  <c r="Y131" i="2"/>
  <c r="Z131" i="2"/>
  <c r="AA131" i="2" s="1"/>
  <c r="AB131" i="2"/>
  <c r="AC131" i="2"/>
  <c r="AD131" i="2"/>
  <c r="AD132" i="2"/>
  <c r="Y133" i="2"/>
  <c r="Z133" i="2"/>
  <c r="AA133" i="2" s="1"/>
  <c r="AC133" i="2"/>
  <c r="AD133" i="2"/>
  <c r="Y134" i="2"/>
  <c r="Z134" i="2"/>
  <c r="AB134" i="2" s="1"/>
  <c r="AA134" i="2"/>
  <c r="AC134" i="2"/>
  <c r="AD134" i="2"/>
  <c r="Y135" i="2"/>
  <c r="AC135" i="2" s="1"/>
  <c r="Z135" i="2"/>
  <c r="AA135" i="2"/>
  <c r="AB135" i="2"/>
  <c r="AD135" i="2"/>
  <c r="Y136" i="2"/>
  <c r="AC136" i="2" s="1"/>
  <c r="Z136" i="2"/>
  <c r="AB136" i="2" s="1"/>
  <c r="AD136" i="2"/>
  <c r="Y137" i="2"/>
  <c r="Z137" i="2"/>
  <c r="AA137" i="2" s="1"/>
  <c r="AC137" i="2"/>
  <c r="AD137" i="2"/>
  <c r="Y138" i="2"/>
  <c r="Z138" i="2"/>
  <c r="AB138" i="2" s="1"/>
  <c r="AA138" i="2"/>
  <c r="AC138" i="2"/>
  <c r="AD138" i="2"/>
  <c r="Y139" i="2"/>
  <c r="Z139" i="2"/>
  <c r="AA139" i="2" s="1"/>
  <c r="AC139" i="2"/>
  <c r="AD139" i="2"/>
  <c r="Y140" i="2"/>
  <c r="Z140" i="2"/>
  <c r="AB140" i="2" s="1"/>
  <c r="AA140" i="2"/>
  <c r="AC140" i="2"/>
  <c r="AD140" i="2"/>
  <c r="Y141" i="2"/>
  <c r="Z141" i="2"/>
  <c r="AA141" i="2"/>
  <c r="AB141" i="2"/>
  <c r="AC141" i="2"/>
  <c r="AD141" i="2"/>
  <c r="Y142" i="2"/>
  <c r="AC142" i="2" s="1"/>
  <c r="Z142" i="2"/>
  <c r="AB142" i="2" s="1"/>
  <c r="AD142" i="2"/>
  <c r="Y143" i="2"/>
  <c r="AC143" i="2" s="1"/>
  <c r="Z143" i="2"/>
  <c r="AA143" i="2"/>
  <c r="AB143" i="2"/>
  <c r="AD143" i="2"/>
  <c r="Y144" i="2"/>
  <c r="Z144" i="2"/>
  <c r="AB144" i="2" s="1"/>
  <c r="AA144" i="2"/>
  <c r="AC144" i="2"/>
  <c r="AD144" i="2"/>
  <c r="Y145" i="2"/>
  <c r="Z145" i="2"/>
  <c r="AA145" i="2" s="1"/>
  <c r="AC145" i="2"/>
  <c r="AD145" i="2"/>
  <c r="Y146" i="2"/>
  <c r="Z146" i="2"/>
  <c r="AB146" i="2" s="1"/>
  <c r="AA146" i="2"/>
  <c r="AC146" i="2"/>
  <c r="AD146" i="2"/>
  <c r="Y147" i="2"/>
  <c r="Z147" i="2"/>
  <c r="AA147" i="2"/>
  <c r="AB147" i="2"/>
  <c r="AC147" i="2"/>
  <c r="AD147" i="2"/>
  <c r="Y148" i="2"/>
  <c r="AC148" i="2" s="1"/>
  <c r="Z148" i="2"/>
  <c r="AB148" i="2" s="1"/>
  <c r="AD148" i="2"/>
  <c r="Y149" i="2"/>
  <c r="Z149" i="2"/>
  <c r="AA149" i="2"/>
  <c r="AB149" i="2"/>
  <c r="AC149" i="2"/>
  <c r="AD149" i="2"/>
  <c r="Y150" i="2"/>
  <c r="AC150" i="2" s="1"/>
  <c r="Z150" i="2"/>
  <c r="AB150" i="2" s="1"/>
  <c r="AD150" i="2"/>
  <c r="Y151" i="2"/>
  <c r="Z151" i="2"/>
  <c r="AA151" i="2" s="1"/>
  <c r="AD151" i="2"/>
  <c r="Y152" i="2"/>
  <c r="Z152" i="2"/>
  <c r="AA152" i="2" s="1"/>
  <c r="AC152" i="2"/>
  <c r="AD152" i="2"/>
  <c r="Y153" i="2"/>
  <c r="Z153" i="2"/>
  <c r="AB153" i="2" s="1"/>
  <c r="AA153" i="2"/>
  <c r="AC153" i="2"/>
  <c r="AD153" i="2"/>
  <c r="Y154" i="2"/>
  <c r="Z154" i="2"/>
  <c r="AA154" i="2" s="1"/>
  <c r="AC154" i="2"/>
  <c r="AD154" i="2"/>
  <c r="AC155" i="2"/>
  <c r="AD155" i="2"/>
  <c r="AD156" i="2"/>
  <c r="AD157" i="2"/>
  <c r="AD158" i="2"/>
  <c r="Y159" i="2"/>
  <c r="Z159" i="2"/>
  <c r="AC159" i="2"/>
  <c r="AD159" i="2"/>
  <c r="Y160" i="2"/>
  <c r="Z160" i="2"/>
  <c r="AA160" i="2" s="1"/>
  <c r="AB160" i="2"/>
  <c r="AC160" i="2"/>
  <c r="AD160" i="2"/>
  <c r="Y161" i="2"/>
  <c r="Z161" i="2"/>
  <c r="AC161" i="2"/>
  <c r="AD161" i="2"/>
  <c r="Y162" i="2"/>
  <c r="AC162" i="2" s="1"/>
  <c r="Z162" i="2"/>
  <c r="AA162" i="2" s="1"/>
  <c r="AD162" i="2"/>
  <c r="Y163" i="2"/>
  <c r="Z163" i="2" s="1"/>
  <c r="AD163" i="2"/>
  <c r="Y164" i="2"/>
  <c r="Z164" i="2" s="1"/>
  <c r="AD164" i="2"/>
  <c r="Y165" i="2"/>
  <c r="Z165" i="2" s="1"/>
  <c r="AD165" i="2"/>
  <c r="Y166" i="2"/>
  <c r="Z166" i="2" s="1"/>
  <c r="AC166" i="2"/>
  <c r="AD166" i="2"/>
  <c r="Y167" i="2"/>
  <c r="Z167" i="2"/>
  <c r="AC167" i="2"/>
  <c r="AD167" i="2"/>
  <c r="Y168" i="2"/>
  <c r="Z168" i="2"/>
  <c r="AA168" i="2" s="1"/>
  <c r="AB168" i="2"/>
  <c r="AC168" i="2"/>
  <c r="AD168" i="2"/>
  <c r="Y169" i="2"/>
  <c r="Z169" i="2"/>
  <c r="AC169" i="2"/>
  <c r="AD169" i="2"/>
  <c r="Y170" i="2"/>
  <c r="AC170" i="2" s="1"/>
  <c r="Z170" i="2"/>
  <c r="AA170" i="2" s="1"/>
  <c r="AD170" i="2"/>
  <c r="Y171" i="2"/>
  <c r="Z171" i="2" s="1"/>
  <c r="AD171" i="2"/>
  <c r="Y172" i="2"/>
  <c r="Z172" i="2" s="1"/>
  <c r="AA172" i="2" s="1"/>
  <c r="AD172" i="2"/>
  <c r="Y173" i="2"/>
  <c r="Z173" i="2" s="1"/>
  <c r="AD173" i="2"/>
  <c r="Y174" i="2"/>
  <c r="Z174" i="2" s="1"/>
  <c r="AC174" i="2"/>
  <c r="AD174" i="2"/>
  <c r="Y175" i="2"/>
  <c r="Z175" i="2"/>
  <c r="AA175" i="2" s="1"/>
  <c r="AC175" i="2"/>
  <c r="AD175" i="2"/>
  <c r="Y176" i="2"/>
  <c r="Z176" i="2"/>
  <c r="AA176" i="2" s="1"/>
  <c r="AC176" i="2"/>
  <c r="AD176" i="2"/>
  <c r="Y177" i="2"/>
  <c r="Z177" i="2"/>
  <c r="AA177" i="2" s="1"/>
  <c r="AB177" i="2"/>
  <c r="AC177" i="2"/>
  <c r="AD177" i="2"/>
  <c r="Y178" i="2"/>
  <c r="AC178" i="2" s="1"/>
  <c r="Z178" i="2"/>
  <c r="AA178" i="2" s="1"/>
  <c r="AD178" i="2"/>
  <c r="Y179" i="2"/>
  <c r="Z179" i="2" s="1"/>
  <c r="AA179" i="2" s="1"/>
  <c r="AD179" i="2"/>
  <c r="Y180" i="2"/>
  <c r="Z180" i="2" s="1"/>
  <c r="AA180" i="2" s="1"/>
  <c r="AD180" i="2"/>
  <c r="Y181" i="2"/>
  <c r="Z181" i="2" s="1"/>
  <c r="AD181" i="2"/>
  <c r="Y182" i="2"/>
  <c r="Z182" i="2" s="1"/>
  <c r="AC182" i="2"/>
  <c r="AD182" i="2"/>
  <c r="AD183" i="2"/>
  <c r="Y184" i="2"/>
  <c r="Z184" i="2" s="1"/>
  <c r="AB184" i="2" s="1"/>
  <c r="AD184" i="2"/>
  <c r="Y185" i="2"/>
  <c r="Z185" i="2" s="1"/>
  <c r="AB185" i="2" s="1"/>
  <c r="AD185" i="2"/>
  <c r="Y186" i="2"/>
  <c r="Z186" i="2" s="1"/>
  <c r="AB186" i="2" s="1"/>
  <c r="AD186" i="2"/>
  <c r="Y187" i="2"/>
  <c r="Z187" i="2" s="1"/>
  <c r="AB187" i="2" s="1"/>
  <c r="AD187" i="2"/>
  <c r="Y188" i="2"/>
  <c r="Z188" i="2" s="1"/>
  <c r="AB188" i="2" s="1"/>
  <c r="AD188" i="2"/>
  <c r="Y189" i="2"/>
  <c r="Z189" i="2" s="1"/>
  <c r="AA189" i="2" s="1"/>
  <c r="AD189" i="2"/>
  <c r="Y190" i="2"/>
  <c r="Z190" i="2" s="1"/>
  <c r="AB190" i="2" s="1"/>
  <c r="AA190" i="2"/>
  <c r="AC190" i="2"/>
  <c r="AD190" i="2"/>
  <c r="Y191" i="2"/>
  <c r="Z191" i="2" s="1"/>
  <c r="AB191" i="2" s="1"/>
  <c r="AA191" i="2"/>
  <c r="AC191" i="2"/>
  <c r="AD191" i="2"/>
  <c r="Y192" i="2"/>
  <c r="Z192" i="2" s="1"/>
  <c r="AB192" i="2" s="1"/>
  <c r="AA192" i="2"/>
  <c r="AC192" i="2"/>
  <c r="AD192" i="2"/>
  <c r="Y193" i="2"/>
  <c r="Z193" i="2" s="1"/>
  <c r="AB193" i="2" s="1"/>
  <c r="AA193" i="2"/>
  <c r="AC193" i="2"/>
  <c r="AD193" i="2"/>
  <c r="Y194" i="2"/>
  <c r="Z194" i="2" s="1"/>
  <c r="AB194" i="2" s="1"/>
  <c r="AA194" i="2"/>
  <c r="AC194" i="2"/>
  <c r="AD194" i="2"/>
  <c r="AD195" i="2"/>
  <c r="Y196" i="2"/>
  <c r="Z196" i="2" s="1"/>
  <c r="AA196" i="2" s="1"/>
  <c r="AD196" i="2"/>
  <c r="AA182" i="2" l="1"/>
  <c r="AB182" i="2"/>
  <c r="AA174" i="2"/>
  <c r="AB174" i="2"/>
  <c r="AA173" i="2"/>
  <c r="AB173" i="2"/>
  <c r="AA181" i="2"/>
  <c r="AB181" i="2"/>
  <c r="AA166" i="2"/>
  <c r="AB166" i="2"/>
  <c r="AA164" i="2"/>
  <c r="AB164" i="2"/>
  <c r="AC181" i="2"/>
  <c r="AC173" i="2"/>
  <c r="AC164" i="2"/>
  <c r="AB152" i="2"/>
  <c r="AB137" i="2"/>
  <c r="AB38" i="2"/>
  <c r="AB30" i="2"/>
  <c r="AB25" i="2"/>
  <c r="AC165" i="2"/>
  <c r="AC196" i="2"/>
  <c r="AC180" i="2"/>
  <c r="AC179" i="2"/>
  <c r="AC172" i="2"/>
  <c r="AC171" i="2"/>
  <c r="AC163" i="2"/>
  <c r="AB154" i="2"/>
  <c r="AA148" i="2"/>
  <c r="AB145" i="2"/>
  <c r="AA142" i="2"/>
  <c r="AB139" i="2"/>
  <c r="AB133" i="2"/>
  <c r="AB129" i="2"/>
  <c r="AB121" i="2"/>
  <c r="AB85" i="2"/>
  <c r="AB70" i="2"/>
  <c r="AB62" i="2"/>
  <c r="AB54" i="2"/>
  <c r="AB46" i="2"/>
  <c r="AA35" i="2"/>
  <c r="AB32" i="2"/>
  <c r="AA27" i="2"/>
  <c r="AA23" i="2"/>
  <c r="AB22" i="2"/>
  <c r="AB18" i="2"/>
  <c r="AB14" i="2"/>
  <c r="AB10" i="2"/>
  <c r="AB6" i="2"/>
  <c r="AB2" i="2"/>
  <c r="AB178" i="2"/>
  <c r="AB170" i="2"/>
  <c r="AB162" i="2"/>
  <c r="AA150" i="2"/>
  <c r="AA136" i="2"/>
  <c r="AB127" i="2"/>
  <c r="AB119" i="2"/>
  <c r="AA117" i="2"/>
  <c r="AB116" i="2"/>
  <c r="AA113" i="2"/>
  <c r="AB112" i="2"/>
  <c r="AA109" i="2"/>
  <c r="AB83" i="2"/>
  <c r="AB68" i="2"/>
  <c r="AB60" i="2"/>
  <c r="AB52" i="2"/>
  <c r="AB44" i="2"/>
  <c r="AA37" i="2"/>
  <c r="AA29" i="2"/>
  <c r="AA169" i="2"/>
  <c r="AB169" i="2"/>
  <c r="AA161" i="2"/>
  <c r="AB161" i="2"/>
  <c r="AA122" i="2"/>
  <c r="AB122" i="2"/>
  <c r="AA86" i="2"/>
  <c r="AB86" i="2"/>
  <c r="AA47" i="2"/>
  <c r="AB47" i="2"/>
  <c r="AA19" i="2"/>
  <c r="AB19" i="2"/>
  <c r="AA11" i="2"/>
  <c r="AB11" i="2"/>
  <c r="AA167" i="2"/>
  <c r="AB167" i="2"/>
  <c r="AA159" i="2"/>
  <c r="AB159" i="2"/>
  <c r="AA128" i="2"/>
  <c r="AB128" i="2"/>
  <c r="AA120" i="2"/>
  <c r="AB120" i="2"/>
  <c r="AA84" i="2"/>
  <c r="AB84" i="2"/>
  <c r="AA69" i="2"/>
  <c r="AB69" i="2"/>
  <c r="AA61" i="2"/>
  <c r="AB61" i="2"/>
  <c r="AA53" i="2"/>
  <c r="AB53" i="2"/>
  <c r="AA45" i="2"/>
  <c r="AB45" i="2"/>
  <c r="AA24" i="2"/>
  <c r="AB24" i="2"/>
  <c r="AA130" i="2"/>
  <c r="AB130" i="2"/>
  <c r="AA15" i="2"/>
  <c r="AB15" i="2"/>
  <c r="AA7" i="2"/>
  <c r="AB7" i="2"/>
  <c r="AA3" i="2"/>
  <c r="AB3" i="2"/>
  <c r="AB196" i="2"/>
  <c r="AC188" i="2"/>
  <c r="AC187" i="2"/>
  <c r="AC186" i="2"/>
  <c r="AC185" i="2"/>
  <c r="AC184" i="2"/>
  <c r="AB180" i="2"/>
  <c r="AB176" i="2"/>
  <c r="AB172" i="2"/>
  <c r="AA165" i="2"/>
  <c r="AB165" i="2"/>
  <c r="AA126" i="2"/>
  <c r="AB126" i="2"/>
  <c r="AA118" i="2"/>
  <c r="AB118" i="2"/>
  <c r="AA114" i="2"/>
  <c r="AB114" i="2"/>
  <c r="AA110" i="2"/>
  <c r="AB110" i="2"/>
  <c r="AA67" i="2"/>
  <c r="AB67" i="2"/>
  <c r="AA59" i="2"/>
  <c r="AB59" i="2"/>
  <c r="AA51" i="2"/>
  <c r="AB51" i="2"/>
  <c r="AA43" i="2"/>
  <c r="AB43" i="2"/>
  <c r="AA21" i="2"/>
  <c r="AB21" i="2"/>
  <c r="AA17" i="2"/>
  <c r="AB17" i="2"/>
  <c r="AA13" i="2"/>
  <c r="AB13" i="2"/>
  <c r="AA9" i="2"/>
  <c r="AB9" i="2"/>
  <c r="AA5" i="2"/>
  <c r="AB5" i="2"/>
  <c r="AA63" i="2"/>
  <c r="AB63" i="2"/>
  <c r="AA55" i="2"/>
  <c r="AB55" i="2"/>
  <c r="AA188" i="2"/>
  <c r="AA187" i="2"/>
  <c r="AA186" i="2"/>
  <c r="AA185" i="2"/>
  <c r="AA184" i="2"/>
  <c r="AB179" i="2"/>
  <c r="AB175" i="2"/>
  <c r="AA171" i="2"/>
  <c r="AB171" i="2"/>
  <c r="AA163" i="2"/>
  <c r="AB163" i="2"/>
  <c r="AA124" i="2"/>
  <c r="AB124" i="2"/>
  <c r="AA88" i="2"/>
  <c r="AB88" i="2"/>
  <c r="AA65" i="2"/>
  <c r="AB65" i="2"/>
  <c r="AA57" i="2"/>
  <c r="AB57" i="2"/>
  <c r="AA49" i="2"/>
  <c r="AB49" i="2"/>
  <c r="AA41" i="2"/>
  <c r="AB41" i="2"/>
  <c r="AD151" i="1"/>
  <c r="AD189" i="1"/>
  <c r="Z117" i="1"/>
  <c r="AB117" i="1" s="1"/>
  <c r="Z116" i="1"/>
  <c r="AA116" i="1" s="1"/>
  <c r="Z115" i="1"/>
  <c r="AB115" i="1" s="1"/>
  <c r="Z114" i="1"/>
  <c r="AA114" i="1" s="1"/>
  <c r="Z113" i="1"/>
  <c r="AA113" i="1" s="1"/>
  <c r="Z112" i="1"/>
  <c r="AB112" i="1" s="1"/>
  <c r="Z111" i="1"/>
  <c r="AB111" i="1" s="1"/>
  <c r="Z110" i="1"/>
  <c r="AA110" i="1" s="1"/>
  <c r="Z109" i="1"/>
  <c r="AA109" i="1" s="1"/>
  <c r="Y117" i="1"/>
  <c r="Y116" i="1"/>
  <c r="Y115" i="1"/>
  <c r="Y114" i="1"/>
  <c r="Y113" i="1"/>
  <c r="Y112" i="1"/>
  <c r="Y111" i="1"/>
  <c r="Y110" i="1"/>
  <c r="Y109" i="1"/>
  <c r="Z23" i="1"/>
  <c r="AA23" i="1" s="1"/>
  <c r="AB116" i="1" l="1"/>
  <c r="AA112" i="1"/>
  <c r="AA115" i="1"/>
  <c r="AA111" i="1"/>
  <c r="AA117" i="1"/>
  <c r="AB109" i="1"/>
  <c r="AB113" i="1"/>
  <c r="AB110" i="1"/>
  <c r="AB114" i="1"/>
  <c r="AB23" i="1"/>
  <c r="Z140" i="1"/>
  <c r="Z138" i="1"/>
  <c r="Z139" i="1"/>
  <c r="Z133" i="1"/>
  <c r="Z137" i="1"/>
  <c r="Z136" i="1"/>
  <c r="Z135" i="1"/>
  <c r="Z141" i="1"/>
  <c r="Z142" i="1"/>
  <c r="Z143" i="1"/>
  <c r="Z144" i="1"/>
  <c r="Z145" i="1"/>
  <c r="Z146" i="1"/>
  <c r="Z147" i="1"/>
  <c r="Z152" i="1"/>
  <c r="Z150" i="1"/>
  <c r="Z149" i="1"/>
  <c r="Z153" i="1"/>
  <c r="Z151" i="1"/>
  <c r="Z148" i="1"/>
  <c r="Z154" i="1"/>
  <c r="Z134" i="1"/>
  <c r="Z122" i="1"/>
  <c r="Z119" i="1"/>
  <c r="Z124" i="1"/>
  <c r="Z118" i="1"/>
  <c r="Z120" i="1"/>
  <c r="Z121" i="1"/>
  <c r="Z123" i="1"/>
  <c r="Z130" i="1"/>
  <c r="Z127" i="1"/>
  <c r="Z128" i="1"/>
  <c r="Z129" i="1"/>
  <c r="Z126" i="1"/>
  <c r="Z125" i="1"/>
  <c r="Z50" i="1"/>
  <c r="Z51" i="1"/>
  <c r="Z45" i="1"/>
  <c r="Z49" i="1"/>
  <c r="Z52" i="1"/>
  <c r="Z46" i="1"/>
  <c r="Z48" i="1"/>
  <c r="Z47" i="1"/>
  <c r="Z53" i="1"/>
  <c r="Z54" i="1"/>
  <c r="Z55" i="1"/>
  <c r="Z59" i="1"/>
  <c r="Z60" i="1"/>
  <c r="Z58" i="1"/>
  <c r="Z57" i="1"/>
  <c r="Z56" i="1"/>
  <c r="Z61" i="1"/>
  <c r="Z63" i="1"/>
  <c r="Z64" i="1"/>
  <c r="Z65" i="1"/>
  <c r="Z62" i="1"/>
  <c r="Z68" i="1"/>
  <c r="Z70" i="1"/>
  <c r="Z67" i="1"/>
  <c r="Z69" i="1"/>
  <c r="Z66" i="1"/>
  <c r="Z83" i="1"/>
  <c r="Z84" i="1"/>
  <c r="Z86" i="1"/>
  <c r="Z85" i="1"/>
  <c r="Z87" i="1"/>
  <c r="Z88" i="1"/>
  <c r="Z16" i="1"/>
  <c r="Z6" i="1"/>
  <c r="Z2" i="1"/>
  <c r="Z3" i="1"/>
  <c r="Z5" i="1"/>
  <c r="Z11" i="1"/>
  <c r="Z12" i="1"/>
  <c r="Z20" i="1"/>
  <c r="Z10" i="1"/>
  <c r="Z21" i="1"/>
  <c r="Z4" i="1"/>
  <c r="Z15" i="1"/>
  <c r="Z14" i="1"/>
  <c r="Z7" i="1"/>
  <c r="Z18" i="1"/>
  <c r="Z19" i="1"/>
  <c r="Z13" i="1"/>
  <c r="Z9" i="1"/>
  <c r="Z17" i="1"/>
  <c r="Z22" i="1"/>
  <c r="Z24" i="1"/>
  <c r="Z26" i="1"/>
  <c r="Z25" i="1"/>
  <c r="Z27" i="1"/>
  <c r="Z28" i="1"/>
  <c r="Z29" i="1"/>
  <c r="Z32" i="1"/>
  <c r="Z30" i="1"/>
  <c r="Z31" i="1"/>
  <c r="Z33" i="1"/>
  <c r="Z34" i="1"/>
  <c r="Z35" i="1"/>
  <c r="Z36" i="1"/>
  <c r="Z40" i="1"/>
  <c r="Z41" i="1"/>
  <c r="Z37" i="1"/>
  <c r="Z39" i="1"/>
  <c r="Z38" i="1"/>
  <c r="Z42" i="1"/>
  <c r="Z43" i="1"/>
  <c r="Z44" i="1"/>
  <c r="Z8" i="1"/>
  <c r="Z131" i="1"/>
  <c r="AA131" i="1" s="1"/>
  <c r="AD183" i="1" l="1"/>
  <c r="Y185" i="1"/>
  <c r="Z185" i="1" s="1"/>
  <c r="AA185" i="1" s="1"/>
  <c r="AD185" i="1"/>
  <c r="AC185" i="1" l="1"/>
  <c r="AB185" i="1"/>
  <c r="Y189" i="1"/>
  <c r="Z189" i="1" s="1"/>
  <c r="Z176" i="1" l="1"/>
  <c r="AA176" i="1" s="1"/>
  <c r="Z175" i="1"/>
  <c r="AA175" i="1" s="1"/>
  <c r="Y151" i="1" l="1"/>
  <c r="AA151" i="1" s="1"/>
  <c r="AA148" i="1"/>
  <c r="Y32" i="1" l="1"/>
  <c r="AA32" i="1" s="1"/>
  <c r="Y30" i="1"/>
  <c r="AA30" i="1" s="1"/>
  <c r="Y31" i="1"/>
  <c r="AA31" i="1" s="1"/>
  <c r="Y33" i="1"/>
  <c r="AA33" i="1" s="1"/>
  <c r="Y34" i="1"/>
  <c r="AA34" i="1" s="1"/>
  <c r="Y35" i="1"/>
  <c r="AA35" i="1" s="1"/>
  <c r="Y36" i="1"/>
  <c r="AA36" i="1" s="1"/>
  <c r="Y40" i="1"/>
  <c r="AA40" i="1" s="1"/>
  <c r="Y41" i="1"/>
  <c r="AA41" i="1" s="1"/>
  <c r="Y37" i="1"/>
  <c r="AA37" i="1" s="1"/>
  <c r="Y39" i="1"/>
  <c r="AA39" i="1" s="1"/>
  <c r="Y38" i="1"/>
  <c r="AA38" i="1" s="1"/>
  <c r="Y26" i="1"/>
  <c r="AA26" i="1" s="1"/>
  <c r="Y25" i="1"/>
  <c r="AA25" i="1" s="1"/>
  <c r="Y27" i="1"/>
  <c r="AA27" i="1" s="1"/>
  <c r="Y28" i="1"/>
  <c r="AA28" i="1" s="1"/>
  <c r="Y29" i="1"/>
  <c r="AA29" i="1" s="1"/>
  <c r="AA45" i="1" l="1"/>
  <c r="AA49" i="1"/>
  <c r="AA52" i="1"/>
  <c r="AA46" i="1"/>
  <c r="AA48" i="1"/>
  <c r="AA47" i="1"/>
  <c r="AA189" i="1"/>
  <c r="AD116" i="1" l="1"/>
  <c r="AD117" i="1"/>
  <c r="Y131" i="1"/>
  <c r="AD131" i="1"/>
  <c r="AD132" i="1"/>
  <c r="AD109" i="1"/>
  <c r="AB27" i="1"/>
  <c r="AC27" i="1"/>
  <c r="AD27" i="1"/>
  <c r="AB28" i="1"/>
  <c r="AC28" i="1"/>
  <c r="AD28" i="1"/>
  <c r="AB29" i="1"/>
  <c r="AC29" i="1"/>
  <c r="AD29" i="1"/>
  <c r="AB32" i="1"/>
  <c r="AC32" i="1"/>
  <c r="AD32" i="1"/>
  <c r="AB30" i="1"/>
  <c r="AC30" i="1"/>
  <c r="AD30" i="1"/>
  <c r="AB31" i="1"/>
  <c r="AC31" i="1"/>
  <c r="AD31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25" i="1"/>
  <c r="AC25" i="1"/>
  <c r="AD25" i="1"/>
  <c r="AC131" i="1" l="1"/>
  <c r="AB131" i="1"/>
  <c r="Y139" i="1" l="1"/>
  <c r="AA139" i="1" s="1"/>
  <c r="AD139" i="1"/>
  <c r="Y133" i="1"/>
  <c r="AA133" i="1" s="1"/>
  <c r="AD133" i="1"/>
  <c r="Y137" i="1"/>
  <c r="AA137" i="1" s="1"/>
  <c r="AD137" i="1"/>
  <c r="Y136" i="1"/>
  <c r="AC136" i="1" s="1"/>
  <c r="AD136" i="1"/>
  <c r="Y135" i="1"/>
  <c r="AA135" i="1" s="1"/>
  <c r="AD135" i="1"/>
  <c r="Y141" i="1"/>
  <c r="AC141" i="1" s="1"/>
  <c r="AD141" i="1"/>
  <c r="Y146" i="1"/>
  <c r="AA146" i="1" s="1"/>
  <c r="AD146" i="1"/>
  <c r="Y142" i="1"/>
  <c r="AA142" i="1" s="1"/>
  <c r="AD142" i="1"/>
  <c r="Y143" i="1"/>
  <c r="AA143" i="1" s="1"/>
  <c r="AD143" i="1"/>
  <c r="Y144" i="1"/>
  <c r="AA144" i="1" s="1"/>
  <c r="AD144" i="1"/>
  <c r="Y145" i="1"/>
  <c r="AA145" i="1" s="1"/>
  <c r="AD145" i="1"/>
  <c r="Y147" i="1"/>
  <c r="AC147" i="1" s="1"/>
  <c r="AD147" i="1"/>
  <c r="Y152" i="1"/>
  <c r="AA152" i="1" s="1"/>
  <c r="AD152" i="1"/>
  <c r="Y167" i="1"/>
  <c r="Z167" i="1" s="1"/>
  <c r="AA167" i="1" s="1"/>
  <c r="AD167" i="1"/>
  <c r="Y150" i="1"/>
  <c r="AA150" i="1" s="1"/>
  <c r="AD150" i="1"/>
  <c r="Y149" i="1"/>
  <c r="AA149" i="1" s="1"/>
  <c r="AD149" i="1"/>
  <c r="Y153" i="1"/>
  <c r="AA153" i="1" s="1"/>
  <c r="AD153" i="1"/>
  <c r="Y148" i="1"/>
  <c r="AD148" i="1"/>
  <c r="Y154" i="1"/>
  <c r="AA154" i="1" s="1"/>
  <c r="AD154" i="1"/>
  <c r="AC155" i="1"/>
  <c r="AD155" i="1"/>
  <c r="AD158" i="1"/>
  <c r="AD156" i="1"/>
  <c r="AD157" i="1"/>
  <c r="Y163" i="1"/>
  <c r="AD163" i="1"/>
  <c r="Y162" i="1"/>
  <c r="Z162" i="1" s="1"/>
  <c r="AA162" i="1" s="1"/>
  <c r="AD162" i="1"/>
  <c r="Y161" i="1"/>
  <c r="Z161" i="1" s="1"/>
  <c r="AA161" i="1" s="1"/>
  <c r="AD161" i="1"/>
  <c r="Y159" i="1"/>
  <c r="Z159" i="1" s="1"/>
  <c r="AA159" i="1" s="1"/>
  <c r="AD159" i="1"/>
  <c r="Y160" i="1"/>
  <c r="AC160" i="1" s="1"/>
  <c r="AD160" i="1"/>
  <c r="Y164" i="1"/>
  <c r="Z164" i="1" s="1"/>
  <c r="AA164" i="1" s="1"/>
  <c r="AD164" i="1"/>
  <c r="Y165" i="1"/>
  <c r="Z165" i="1" s="1"/>
  <c r="AA165" i="1" s="1"/>
  <c r="AD165" i="1"/>
  <c r="Y166" i="1"/>
  <c r="Z166" i="1" s="1"/>
  <c r="AA166" i="1" s="1"/>
  <c r="AD166" i="1"/>
  <c r="Y168" i="1"/>
  <c r="Z168" i="1" s="1"/>
  <c r="AA168" i="1" s="1"/>
  <c r="AD168" i="1"/>
  <c r="Y169" i="1"/>
  <c r="Z169" i="1" s="1"/>
  <c r="AA169" i="1" s="1"/>
  <c r="AD169" i="1"/>
  <c r="Y175" i="1"/>
  <c r="AD175" i="1"/>
  <c r="Y176" i="1"/>
  <c r="AD176" i="1"/>
  <c r="Y172" i="1"/>
  <c r="AC172" i="1" s="1"/>
  <c r="AD172" i="1"/>
  <c r="Y178" i="1"/>
  <c r="Z178" i="1" s="1"/>
  <c r="AA178" i="1" s="1"/>
  <c r="AD178" i="1"/>
  <c r="Y174" i="1"/>
  <c r="Z174" i="1" s="1"/>
  <c r="AA174" i="1" s="1"/>
  <c r="AD174" i="1"/>
  <c r="Y173" i="1"/>
  <c r="Z173" i="1" s="1"/>
  <c r="AA173" i="1" s="1"/>
  <c r="AD173" i="1"/>
  <c r="Y170" i="1"/>
  <c r="Z170" i="1" s="1"/>
  <c r="AA170" i="1" s="1"/>
  <c r="AD170" i="1"/>
  <c r="Y177" i="1"/>
  <c r="Z177" i="1" s="1"/>
  <c r="AA177" i="1" s="1"/>
  <c r="AD177" i="1"/>
  <c r="Y171" i="1"/>
  <c r="Z171" i="1" s="1"/>
  <c r="AA171" i="1" s="1"/>
  <c r="AD171" i="1"/>
  <c r="Y179" i="1"/>
  <c r="Z179" i="1" s="1"/>
  <c r="AA179" i="1" s="1"/>
  <c r="AD179" i="1"/>
  <c r="Y184" i="1"/>
  <c r="AC184" i="1" s="1"/>
  <c r="AD184" i="1"/>
  <c r="Y182" i="1"/>
  <c r="Z182" i="1" s="1"/>
  <c r="AA182" i="1" s="1"/>
  <c r="AD182" i="1"/>
  <c r="Y181" i="1"/>
  <c r="Z181" i="1" s="1"/>
  <c r="AA181" i="1" s="1"/>
  <c r="AD181" i="1"/>
  <c r="Y180" i="1"/>
  <c r="Z180" i="1" s="1"/>
  <c r="AA180" i="1" s="1"/>
  <c r="AD180" i="1"/>
  <c r="Y186" i="1"/>
  <c r="Z186" i="1" s="1"/>
  <c r="AA186" i="1" s="1"/>
  <c r="AD186" i="1"/>
  <c r="Y188" i="1"/>
  <c r="Z188" i="1" s="1"/>
  <c r="AA188" i="1" s="1"/>
  <c r="AD188" i="1"/>
  <c r="Y187" i="1"/>
  <c r="Z187" i="1" s="1"/>
  <c r="AA187" i="1" s="1"/>
  <c r="AD187" i="1"/>
  <c r="Y192" i="1"/>
  <c r="Z192" i="1" s="1"/>
  <c r="AA192" i="1" s="1"/>
  <c r="AD192" i="1"/>
  <c r="Y191" i="1"/>
  <c r="AC191" i="1" s="1"/>
  <c r="AD191" i="1"/>
  <c r="Y190" i="1"/>
  <c r="Z190" i="1" s="1"/>
  <c r="AA190" i="1" s="1"/>
  <c r="AD190" i="1"/>
  <c r="Y193" i="1"/>
  <c r="Z193" i="1" s="1"/>
  <c r="AA193" i="1" s="1"/>
  <c r="AD193" i="1"/>
  <c r="Y194" i="1"/>
  <c r="Z194" i="1" s="1"/>
  <c r="AA194" i="1" s="1"/>
  <c r="AD194" i="1"/>
  <c r="AD195" i="1"/>
  <c r="Y196" i="1"/>
  <c r="Z196" i="1" s="1"/>
  <c r="AA196" i="1" s="1"/>
  <c r="AD196" i="1"/>
  <c r="Z163" i="1" l="1"/>
  <c r="AA163" i="1" s="1"/>
  <c r="Z184" i="1"/>
  <c r="AA184" i="1" s="1"/>
  <c r="AA136" i="1"/>
  <c r="AC174" i="1"/>
  <c r="AC139" i="1"/>
  <c r="AC193" i="1"/>
  <c r="AC190" i="1"/>
  <c r="Z191" i="1"/>
  <c r="AA191" i="1" s="1"/>
  <c r="AC182" i="1"/>
  <c r="AC181" i="1"/>
  <c r="AC178" i="1"/>
  <c r="Z172" i="1"/>
  <c r="AA172" i="1" s="1"/>
  <c r="AC165" i="1"/>
  <c r="AC164" i="1"/>
  <c r="Z160" i="1"/>
  <c r="AA160" i="1" s="1"/>
  <c r="AC152" i="1"/>
  <c r="AC167" i="1"/>
  <c r="AC194" i="1"/>
  <c r="AC186" i="1"/>
  <c r="AC180" i="1"/>
  <c r="AC170" i="1"/>
  <c r="AC173" i="1"/>
  <c r="AC168" i="1"/>
  <c r="AC166" i="1"/>
  <c r="AC163" i="1"/>
  <c r="AC149" i="1"/>
  <c r="AC150" i="1"/>
  <c r="AC196" i="1"/>
  <c r="AC188" i="1"/>
  <c r="AC177" i="1"/>
  <c r="AC169" i="1"/>
  <c r="AC162" i="1"/>
  <c r="AC153" i="1"/>
  <c r="AA147" i="1"/>
  <c r="AC175" i="1"/>
  <c r="AC161" i="1"/>
  <c r="AC148" i="1"/>
  <c r="AC144" i="1"/>
  <c r="AC187" i="1"/>
  <c r="AC171" i="1"/>
  <c r="AC192" i="1"/>
  <c r="AC179" i="1"/>
  <c r="AC176" i="1"/>
  <c r="AC159" i="1"/>
  <c r="AC154" i="1"/>
  <c r="AC145" i="1"/>
  <c r="AC143" i="1"/>
  <c r="AC142" i="1"/>
  <c r="AC146" i="1"/>
  <c r="AA141" i="1"/>
  <c r="AC135" i="1"/>
  <c r="AC133" i="1"/>
  <c r="AC137" i="1"/>
  <c r="AB192" i="1"/>
  <c r="AB179" i="1"/>
  <c r="AB176" i="1"/>
  <c r="AB159" i="1"/>
  <c r="AB154" i="1"/>
  <c r="AB145" i="1"/>
  <c r="AB137" i="1"/>
  <c r="AB190" i="1"/>
  <c r="AB182" i="1"/>
  <c r="AB178" i="1"/>
  <c r="AB164" i="1"/>
  <c r="AB152" i="1"/>
  <c r="AB135" i="1"/>
  <c r="AB194" i="1"/>
  <c r="AB180" i="1"/>
  <c r="AB173" i="1"/>
  <c r="AB166" i="1"/>
  <c r="AB150" i="1"/>
  <c r="AB146" i="1"/>
  <c r="AB196" i="1"/>
  <c r="AB188" i="1"/>
  <c r="AB177" i="1"/>
  <c r="AB169" i="1"/>
  <c r="AB162" i="1"/>
  <c r="AB153" i="1"/>
  <c r="AB143" i="1"/>
  <c r="AB139" i="1"/>
  <c r="AB193" i="1"/>
  <c r="AB187" i="1"/>
  <c r="AB186" i="1"/>
  <c r="AB181" i="1"/>
  <c r="AB171" i="1"/>
  <c r="AB170" i="1"/>
  <c r="AB174" i="1"/>
  <c r="AB172" i="1"/>
  <c r="AB175" i="1"/>
  <c r="AB168" i="1"/>
  <c r="AB165" i="1"/>
  <c r="AB161" i="1"/>
  <c r="AB163" i="1"/>
  <c r="AB148" i="1"/>
  <c r="AB149" i="1"/>
  <c r="AB167" i="1"/>
  <c r="AB144" i="1"/>
  <c r="AB142" i="1"/>
  <c r="AB133" i="1"/>
  <c r="AD115" i="1"/>
  <c r="AD111" i="1"/>
  <c r="AD113" i="1"/>
  <c r="AD112" i="1"/>
  <c r="AD107" i="1"/>
  <c r="AD104" i="1"/>
  <c r="AD108" i="1"/>
  <c r="AD105" i="1"/>
  <c r="AD106" i="1"/>
  <c r="AD110" i="1"/>
  <c r="Y122" i="1"/>
  <c r="AC122" i="1" s="1"/>
  <c r="AD122" i="1"/>
  <c r="Y119" i="1"/>
  <c r="AA119" i="1" s="1"/>
  <c r="AD119" i="1"/>
  <c r="Y124" i="1"/>
  <c r="AA124" i="1" s="1"/>
  <c r="AD124" i="1"/>
  <c r="Y118" i="1"/>
  <c r="AA118" i="1" s="1"/>
  <c r="AD118" i="1"/>
  <c r="Y120" i="1"/>
  <c r="AC120" i="1" s="1"/>
  <c r="AD120" i="1"/>
  <c r="Y121" i="1"/>
  <c r="AA121" i="1" s="1"/>
  <c r="AD121" i="1"/>
  <c r="Y123" i="1"/>
  <c r="AC123" i="1" s="1"/>
  <c r="AD123" i="1"/>
  <c r="Y130" i="1"/>
  <c r="AA130" i="1" s="1"/>
  <c r="AD130" i="1"/>
  <c r="Y127" i="1"/>
  <c r="AC127" i="1" s="1"/>
  <c r="AD127" i="1"/>
  <c r="Y128" i="1"/>
  <c r="AA128" i="1" s="1"/>
  <c r="AD128" i="1"/>
  <c r="Y129" i="1"/>
  <c r="AC129" i="1" s="1"/>
  <c r="AD129" i="1"/>
  <c r="Y126" i="1"/>
  <c r="AA126" i="1" s="1"/>
  <c r="AD126" i="1"/>
  <c r="Y125" i="1"/>
  <c r="AC125" i="1" s="1"/>
  <c r="AD125" i="1"/>
  <c r="Y134" i="1"/>
  <c r="AA134" i="1" s="1"/>
  <c r="AD134" i="1"/>
  <c r="Y140" i="1"/>
  <c r="AC140" i="1" s="1"/>
  <c r="AD140" i="1"/>
  <c r="Y138" i="1"/>
  <c r="AA138" i="1" s="1"/>
  <c r="AD138" i="1"/>
  <c r="AB191" i="1" l="1"/>
  <c r="AB136" i="1"/>
  <c r="AB141" i="1"/>
  <c r="AB184" i="1"/>
  <c r="AC128" i="1"/>
  <c r="AA127" i="1"/>
  <c r="AA129" i="1"/>
  <c r="AB160" i="1"/>
  <c r="AB147" i="1"/>
  <c r="AC138" i="1"/>
  <c r="AC134" i="1"/>
  <c r="AA140" i="1"/>
  <c r="AA125" i="1"/>
  <c r="AC126" i="1"/>
  <c r="AC130" i="1"/>
  <c r="AA123" i="1"/>
  <c r="AC121" i="1"/>
  <c r="AA120" i="1"/>
  <c r="AC118" i="1"/>
  <c r="AC124" i="1"/>
  <c r="AC119" i="1"/>
  <c r="AA122" i="1"/>
  <c r="AB130" i="1"/>
  <c r="AB118" i="1"/>
  <c r="AB134" i="1"/>
  <c r="AB128" i="1"/>
  <c r="AB121" i="1"/>
  <c r="AB138" i="1"/>
  <c r="AB126" i="1"/>
  <c r="AB119" i="1"/>
  <c r="AB129" i="1"/>
  <c r="AB124" i="1"/>
  <c r="AB127" i="1" l="1"/>
  <c r="AB125" i="1"/>
  <c r="AB123" i="1"/>
  <c r="AB140" i="1"/>
  <c r="AB120" i="1"/>
  <c r="AB122" i="1"/>
  <c r="Y6" i="1" l="1"/>
  <c r="AA6" i="1" s="1"/>
  <c r="AD6" i="1"/>
  <c r="Y2" i="1"/>
  <c r="AA2" i="1" s="1"/>
  <c r="AD2" i="1"/>
  <c r="Y3" i="1"/>
  <c r="AA3" i="1" s="1"/>
  <c r="AD3" i="1"/>
  <c r="Y5" i="1"/>
  <c r="AA5" i="1" s="1"/>
  <c r="AD5" i="1"/>
  <c r="Y11" i="1"/>
  <c r="AA11" i="1" s="1"/>
  <c r="AD11" i="1"/>
  <c r="Y12" i="1"/>
  <c r="AC12" i="1" s="1"/>
  <c r="AD12" i="1"/>
  <c r="Y20" i="1"/>
  <c r="AA20" i="1" s="1"/>
  <c r="AD20" i="1"/>
  <c r="Y10" i="1"/>
  <c r="AA10" i="1" s="1"/>
  <c r="AD10" i="1"/>
  <c r="Y21" i="1"/>
  <c r="AA21" i="1" s="1"/>
  <c r="AD21" i="1"/>
  <c r="Y4" i="1"/>
  <c r="AA4" i="1" s="1"/>
  <c r="AD4" i="1"/>
  <c r="Y15" i="1"/>
  <c r="AC15" i="1" s="1"/>
  <c r="AD15" i="1"/>
  <c r="Y14" i="1"/>
  <c r="AA14" i="1" s="1"/>
  <c r="AD14" i="1"/>
  <c r="Y7" i="1"/>
  <c r="AA7" i="1" s="1"/>
  <c r="AD7" i="1"/>
  <c r="Y18" i="1"/>
  <c r="AA18" i="1" s="1"/>
  <c r="AD18" i="1"/>
  <c r="Y19" i="1"/>
  <c r="AA19" i="1" s="1"/>
  <c r="AD19" i="1"/>
  <c r="Y13" i="1"/>
  <c r="AA13" i="1" s="1"/>
  <c r="AD13" i="1"/>
  <c r="Y8" i="1"/>
  <c r="AA8" i="1" s="1"/>
  <c r="AD8" i="1"/>
  <c r="Y16" i="1"/>
  <c r="AC16" i="1" s="1"/>
  <c r="AD16" i="1"/>
  <c r="Y9" i="1"/>
  <c r="AA9" i="1" s="1"/>
  <c r="AD9" i="1"/>
  <c r="Y17" i="1"/>
  <c r="AA17" i="1" s="1"/>
  <c r="AD17" i="1"/>
  <c r="Y22" i="1"/>
  <c r="AA22" i="1" s="1"/>
  <c r="AD22" i="1"/>
  <c r="AD23" i="1"/>
  <c r="Y24" i="1"/>
  <c r="AA24" i="1" s="1"/>
  <c r="AD24" i="1"/>
  <c r="AD41" i="1"/>
  <c r="AD37" i="1"/>
  <c r="AD38" i="1"/>
  <c r="Y42" i="1"/>
  <c r="AA42" i="1" s="1"/>
  <c r="AD42" i="1"/>
  <c r="Y44" i="1"/>
  <c r="AA44" i="1" s="1"/>
  <c r="AD44" i="1"/>
  <c r="Y43" i="1"/>
  <c r="AA43" i="1" s="1"/>
  <c r="AD43" i="1"/>
  <c r="Y50" i="1"/>
  <c r="AA50" i="1" s="1"/>
  <c r="AD50" i="1"/>
  <c r="Y51" i="1"/>
  <c r="AA51" i="1" s="1"/>
  <c r="AD51" i="1"/>
  <c r="Y45" i="1"/>
  <c r="AD45" i="1"/>
  <c r="Y49" i="1"/>
  <c r="AD49" i="1"/>
  <c r="Y52" i="1"/>
  <c r="AD52" i="1"/>
  <c r="Y46" i="1"/>
  <c r="AD46" i="1"/>
  <c r="Y48" i="1"/>
  <c r="AD48" i="1"/>
  <c r="Y47" i="1"/>
  <c r="AC47" i="1" s="1"/>
  <c r="AD47" i="1"/>
  <c r="Y53" i="1"/>
  <c r="AA53" i="1" s="1"/>
  <c r="AD53" i="1"/>
  <c r="Y54" i="1"/>
  <c r="AA54" i="1" s="1"/>
  <c r="AD54" i="1"/>
  <c r="Y55" i="1"/>
  <c r="AA55" i="1" s="1"/>
  <c r="AD55" i="1"/>
  <c r="Y59" i="1"/>
  <c r="AA59" i="1" s="1"/>
  <c r="AD59" i="1"/>
  <c r="Y60" i="1"/>
  <c r="AA60" i="1" s="1"/>
  <c r="AD60" i="1"/>
  <c r="Y58" i="1"/>
  <c r="AA58" i="1" s="1"/>
  <c r="AD58" i="1"/>
  <c r="Y57" i="1"/>
  <c r="AA57" i="1" s="1"/>
  <c r="AD57" i="1"/>
  <c r="Y56" i="1"/>
  <c r="AA56" i="1" s="1"/>
  <c r="AD56" i="1"/>
  <c r="Y61" i="1"/>
  <c r="AA61" i="1" s="1"/>
  <c r="AD61" i="1"/>
  <c r="Y63" i="1"/>
  <c r="AA63" i="1" s="1"/>
  <c r="AD63" i="1"/>
  <c r="Y64" i="1"/>
  <c r="AA64" i="1" s="1"/>
  <c r="AD64" i="1"/>
  <c r="Y65" i="1"/>
  <c r="AA65" i="1" s="1"/>
  <c r="AD65" i="1"/>
  <c r="Y62" i="1"/>
  <c r="AA62" i="1" s="1"/>
  <c r="AD62" i="1"/>
  <c r="Y68" i="1"/>
  <c r="AA68" i="1" s="1"/>
  <c r="AD68" i="1"/>
  <c r="Y70" i="1"/>
  <c r="AA70" i="1" s="1"/>
  <c r="AD70" i="1"/>
  <c r="Y67" i="1"/>
  <c r="AA67" i="1" s="1"/>
  <c r="AD67" i="1"/>
  <c r="Y69" i="1"/>
  <c r="AA69" i="1" s="1"/>
  <c r="AD69" i="1"/>
  <c r="Y66" i="1"/>
  <c r="AA66" i="1" s="1"/>
  <c r="AD66" i="1"/>
  <c r="AD40" i="1"/>
  <c r="AD81" i="1"/>
  <c r="AD80" i="1"/>
  <c r="Y83" i="1"/>
  <c r="AA83" i="1" s="1"/>
  <c r="AD83" i="1"/>
  <c r="Y84" i="1"/>
  <c r="AA84" i="1" s="1"/>
  <c r="AD84" i="1"/>
  <c r="Y86" i="1"/>
  <c r="AA86" i="1" s="1"/>
  <c r="AD86" i="1"/>
  <c r="Y85" i="1"/>
  <c r="AA85" i="1" s="1"/>
  <c r="AD85" i="1"/>
  <c r="Y87" i="1"/>
  <c r="AA87" i="1" s="1"/>
  <c r="AD87" i="1"/>
  <c r="Y88" i="1"/>
  <c r="AA88" i="1" s="1"/>
  <c r="AD88" i="1"/>
  <c r="AD114" i="1"/>
  <c r="AC55" i="1" l="1"/>
  <c r="AC51" i="1"/>
  <c r="AC8" i="1"/>
  <c r="AC85" i="1"/>
  <c r="AB14" i="1"/>
  <c r="AB4" i="1"/>
  <c r="AC88" i="1"/>
  <c r="AB21" i="1"/>
  <c r="AB11" i="1"/>
  <c r="AC3" i="1"/>
  <c r="AC66" i="1"/>
  <c r="AC70" i="1"/>
  <c r="AC68" i="1"/>
  <c r="AC64" i="1"/>
  <c r="AC63" i="1"/>
  <c r="AC57" i="1"/>
  <c r="AC58" i="1"/>
  <c r="AC54" i="1"/>
  <c r="AC50" i="1"/>
  <c r="AC37" i="1"/>
  <c r="AC41" i="1"/>
  <c r="AC22" i="1"/>
  <c r="AC18" i="1"/>
  <c r="AA16" i="1"/>
  <c r="AB67" i="1"/>
  <c r="AB56" i="1"/>
  <c r="AB59" i="1"/>
  <c r="AB65" i="1"/>
  <c r="AC48" i="1"/>
  <c r="AC49" i="1"/>
  <c r="AC45" i="1"/>
  <c r="AC13" i="1"/>
  <c r="AA15" i="1"/>
  <c r="AB88" i="1"/>
  <c r="AB85" i="1"/>
  <c r="AC86" i="1"/>
  <c r="AC40" i="1"/>
  <c r="AC67" i="1"/>
  <c r="AC65" i="1"/>
  <c r="AC56" i="1"/>
  <c r="AC59" i="1"/>
  <c r="AC43" i="1"/>
  <c r="AC24" i="1"/>
  <c r="AB8" i="1"/>
  <c r="AC84" i="1"/>
  <c r="AC46" i="1"/>
  <c r="AB37" i="1"/>
  <c r="AC19" i="1"/>
  <c r="AB63" i="1"/>
  <c r="AB54" i="1"/>
  <c r="AB43" i="1"/>
  <c r="AB42" i="1"/>
  <c r="AB22" i="1"/>
  <c r="AB9" i="1"/>
  <c r="AB7" i="1"/>
  <c r="AB66" i="1"/>
  <c r="AB46" i="1"/>
  <c r="AB68" i="1"/>
  <c r="AB58" i="1"/>
  <c r="AB51" i="1"/>
  <c r="AB24" i="1"/>
  <c r="AB84" i="1"/>
  <c r="AB19" i="1"/>
  <c r="AC7" i="1"/>
  <c r="AC4" i="1"/>
  <c r="AB3" i="1"/>
  <c r="AB40" i="1"/>
  <c r="AC69" i="1"/>
  <c r="AC62" i="1"/>
  <c r="AC61" i="1"/>
  <c r="AC60" i="1"/>
  <c r="AC53" i="1"/>
  <c r="AC52" i="1"/>
  <c r="AC44" i="1"/>
  <c r="AC42" i="1"/>
  <c r="AC17" i="1"/>
  <c r="AC9" i="1"/>
  <c r="AC21" i="1"/>
  <c r="AA12" i="1"/>
  <c r="AC11" i="1"/>
  <c r="AB49" i="1"/>
  <c r="AC38" i="1"/>
  <c r="AC14" i="1"/>
  <c r="AC10" i="1"/>
  <c r="AC5" i="1"/>
  <c r="AC2" i="1"/>
  <c r="AC20" i="1"/>
  <c r="AC6" i="1"/>
  <c r="AB83" i="1"/>
  <c r="AB87" i="1"/>
  <c r="AB50" i="1"/>
  <c r="AB18" i="1"/>
  <c r="AB86" i="1"/>
  <c r="AB69" i="1"/>
  <c r="AB62" i="1"/>
  <c r="AB61" i="1"/>
  <c r="AB60" i="1"/>
  <c r="AB53" i="1"/>
  <c r="AB52" i="1"/>
  <c r="AB44" i="1"/>
  <c r="AB17" i="1"/>
  <c r="AC87" i="1"/>
  <c r="AC83" i="1"/>
  <c r="AB38" i="1"/>
  <c r="AB10" i="1"/>
  <c r="AB5" i="1"/>
  <c r="AB70" i="1"/>
  <c r="AB64" i="1"/>
  <c r="AB57" i="1"/>
  <c r="AB55" i="1"/>
  <c r="AB48" i="1"/>
  <c r="AB45" i="1"/>
  <c r="AB41" i="1"/>
  <c r="AB13" i="1"/>
  <c r="AB20" i="1"/>
  <c r="AB6" i="1"/>
  <c r="AB2" i="1"/>
  <c r="AB15" i="1" l="1"/>
  <c r="AB47" i="1"/>
  <c r="AB16" i="1"/>
  <c r="AB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</author>
  </authors>
  <commentList>
    <comment ref="Z5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Die Abgeordneten der FDP waren anwesend, nahmen aber aus Protest nicht an der Wahlhandlung teil.</t>
        </r>
      </text>
    </comment>
    <comment ref="Z6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Anwesend waren 146 Abgeordnete.</t>
        </r>
      </text>
    </comment>
    <comment ref="U74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"Fast einstimmig".</t>
        </r>
      </text>
    </comment>
    <comment ref="U175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Gewählt "bei drei Neinstimmen und drei oder vier Enthaltungen […] mit großer Mehrheit"</t>
        </r>
      </text>
    </comment>
    <comment ref="U176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Gewählt "beii drei Neinstimmen und, so sichtbar, keiner Enthaltung".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</author>
  </authors>
  <commentList>
    <comment ref="Z5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Die Abgeordneten der FDP waren anwesend, nahmen aber aus Protest nicht an der Wahlhandlung teil.</t>
        </r>
      </text>
    </comment>
    <comment ref="Z6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Anwesend waren 146 Abgeordnete.</t>
        </r>
      </text>
    </comment>
    <comment ref="U74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"Fast einstimmig".</t>
        </r>
      </text>
    </comment>
    <comment ref="U175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Gewählt "bei drei Neinstimmen und drei oder vier Enthaltungen […] mit großer Mehrheit"</t>
        </r>
      </text>
    </comment>
    <comment ref="U176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Gewählt "beii drei Neinstimmen und, so sichtbar, keiner Enthaltung".</t>
        </r>
      </text>
    </comment>
  </commentList>
</comments>
</file>

<file path=xl/sharedStrings.xml><?xml version="1.0" encoding="utf-8"?>
<sst xmlns="http://schemas.openxmlformats.org/spreadsheetml/2006/main" count="4283" uniqueCount="280">
  <si>
    <t>Land</t>
  </si>
  <si>
    <t>Wahl-gang</t>
  </si>
  <si>
    <t>WP</t>
  </si>
  <si>
    <t xml:space="preserve"> Nein-Stimmen</t>
  </si>
  <si>
    <t>Amtsantritt Tag</t>
  </si>
  <si>
    <t>Datum der Ernennung</t>
  </si>
  <si>
    <t>Jahr Amtsantritt</t>
  </si>
  <si>
    <t>Ausscheiden Tag</t>
  </si>
  <si>
    <t>Jahr Ausscheiden</t>
  </si>
  <si>
    <t>Ungültig</t>
  </si>
  <si>
    <t>PlPrNr</t>
  </si>
  <si>
    <t>Anzahl gesetzlicher Mitglieder (Beginn WP)</t>
  </si>
  <si>
    <t>AkadTitel (Prof./Dr.)</t>
  </si>
  <si>
    <t>Geschlecht (M/W/U)</t>
  </si>
  <si>
    <t>Wahl (RW / NW)</t>
  </si>
  <si>
    <t>PlPrSeite</t>
  </si>
  <si>
    <t>Enthal-tungen</t>
  </si>
  <si>
    <t>Tag der Wahl (Datum)</t>
  </si>
  <si>
    <t>Gesetzlich vorgesehenes Ende</t>
  </si>
  <si>
    <t>NA</t>
  </si>
  <si>
    <t>Richter-gruppe (P/VP/BR/ BefRA/LR)</t>
  </si>
  <si>
    <t>Berufs-gruppe (BR/Prof/ RA/LR)</t>
  </si>
  <si>
    <t>Gesetzliche Amtszeit (Jahre)</t>
  </si>
  <si>
    <t>Dr.</t>
  </si>
  <si>
    <t>M</t>
  </si>
  <si>
    <t>RW</t>
  </si>
  <si>
    <t>BR</t>
  </si>
  <si>
    <t>RA</t>
  </si>
  <si>
    <t>Vorschlagende Fraktion</t>
  </si>
  <si>
    <t>Vorschlagende Institution</t>
  </si>
  <si>
    <t>VP</t>
  </si>
  <si>
    <t>LR</t>
  </si>
  <si>
    <t>P</t>
  </si>
  <si>
    <t>Prof</t>
  </si>
  <si>
    <t>Prof. Dr.</t>
  </si>
  <si>
    <t>NI</t>
  </si>
  <si>
    <t>AussLParl</t>
  </si>
  <si>
    <t>CDU, DP, FDP, GB/BHE</t>
  </si>
  <si>
    <t>SPD, DRP, KPD, DZP</t>
  </si>
  <si>
    <t>NW</t>
  </si>
  <si>
    <t>SPD, GB/BHE, FDP</t>
  </si>
  <si>
    <t>CDU, DP</t>
  </si>
  <si>
    <t>SPD, FDP</t>
  </si>
  <si>
    <t>CDU</t>
  </si>
  <si>
    <t>SPD, CDU</t>
  </si>
  <si>
    <t>FDP</t>
  </si>
  <si>
    <t>FDP, NPD</t>
  </si>
  <si>
    <t>SPD</t>
  </si>
  <si>
    <t>VP/BR</t>
  </si>
  <si>
    <t>Akklamation</t>
  </si>
  <si>
    <t>Prof.</t>
  </si>
  <si>
    <t>SPD, Grüne, FDP</t>
  </si>
  <si>
    <t>W</t>
  </si>
  <si>
    <t>CDU, FDP</t>
  </si>
  <si>
    <t>SPD, Grüne</t>
  </si>
  <si>
    <t>CDU, Grüne</t>
  </si>
  <si>
    <t>SPD, Grüne, Linke</t>
  </si>
  <si>
    <t>Grüne, FDP, AfD</t>
  </si>
  <si>
    <r>
      <t>NI_03</t>
    </r>
    <r>
      <rPr>
        <sz val="11"/>
        <color theme="1"/>
        <rFont val="Times New Roman"/>
        <family val="1"/>
      </rPr>
      <t>_01_01</t>
    </r>
  </si>
  <si>
    <r>
      <t>NI_03</t>
    </r>
    <r>
      <rPr>
        <sz val="11"/>
        <color theme="1"/>
        <rFont val="Times New Roman"/>
        <family val="1"/>
      </rPr>
      <t>_01_02</t>
    </r>
  </si>
  <si>
    <r>
      <t>NI_03</t>
    </r>
    <r>
      <rPr>
        <sz val="11"/>
        <color theme="1"/>
        <rFont val="Times New Roman"/>
        <family val="1"/>
      </rPr>
      <t>_01_03</t>
    </r>
  </si>
  <si>
    <r>
      <t>NI_03</t>
    </r>
    <r>
      <rPr>
        <sz val="11"/>
        <color theme="1"/>
        <rFont val="Times New Roman"/>
        <family val="1"/>
      </rPr>
      <t>_01_04</t>
    </r>
  </si>
  <si>
    <r>
      <t>NI_03</t>
    </r>
    <r>
      <rPr>
        <sz val="11"/>
        <color theme="1"/>
        <rFont val="Times New Roman"/>
        <family val="1"/>
      </rPr>
      <t>_01_05</t>
    </r>
  </si>
  <si>
    <r>
      <t>NI_03</t>
    </r>
    <r>
      <rPr>
        <sz val="11"/>
        <color theme="1"/>
        <rFont val="Times New Roman"/>
        <family val="1"/>
      </rPr>
      <t>_01_06</t>
    </r>
  </si>
  <si>
    <r>
      <t>NI_03</t>
    </r>
    <r>
      <rPr>
        <sz val="11"/>
        <color theme="1"/>
        <rFont val="Times New Roman"/>
        <family val="1"/>
      </rPr>
      <t>_01_07</t>
    </r>
  </si>
  <si>
    <r>
      <t>NI_03</t>
    </r>
    <r>
      <rPr>
        <sz val="11"/>
        <color theme="1"/>
        <rFont val="Times New Roman"/>
        <family val="1"/>
      </rPr>
      <t>_01_08</t>
    </r>
  </si>
  <si>
    <r>
      <t>NI_03</t>
    </r>
    <r>
      <rPr>
        <sz val="11"/>
        <color theme="1"/>
        <rFont val="Times New Roman"/>
        <family val="1"/>
      </rPr>
      <t>_01_09</t>
    </r>
  </si>
  <si>
    <r>
      <t>NI_03</t>
    </r>
    <r>
      <rPr>
        <sz val="11"/>
        <color theme="1"/>
        <rFont val="Times New Roman"/>
        <family val="1"/>
      </rPr>
      <t>_01_10</t>
    </r>
  </si>
  <si>
    <r>
      <t>NI_03</t>
    </r>
    <r>
      <rPr>
        <sz val="11"/>
        <color theme="1"/>
        <rFont val="Times New Roman"/>
        <family val="1"/>
      </rPr>
      <t>_01_11</t>
    </r>
  </si>
  <si>
    <r>
      <t>NI_03</t>
    </r>
    <r>
      <rPr>
        <sz val="11"/>
        <color theme="1"/>
        <rFont val="Times New Roman"/>
        <family val="1"/>
      </rPr>
      <t>_01_12</t>
    </r>
  </si>
  <si>
    <r>
      <t>NI_03</t>
    </r>
    <r>
      <rPr>
        <sz val="11"/>
        <color theme="1"/>
        <rFont val="Times New Roman"/>
        <family val="1"/>
      </rPr>
      <t>_01_13</t>
    </r>
  </si>
  <si>
    <r>
      <t>NI_03</t>
    </r>
    <r>
      <rPr>
        <sz val="11"/>
        <color theme="1"/>
        <rFont val="Times New Roman"/>
        <family val="1"/>
      </rPr>
      <t>_01_14</t>
    </r>
  </si>
  <si>
    <r>
      <t>NI_03</t>
    </r>
    <r>
      <rPr>
        <sz val="11"/>
        <color theme="1"/>
        <rFont val="Times New Roman"/>
        <family val="1"/>
      </rPr>
      <t>_01_15</t>
    </r>
  </si>
  <si>
    <r>
      <t>NI_03</t>
    </r>
    <r>
      <rPr>
        <sz val="11"/>
        <color theme="1"/>
        <rFont val="Times New Roman"/>
        <family val="1"/>
      </rPr>
      <t>_01_16</t>
    </r>
  </si>
  <si>
    <r>
      <t>NI_03</t>
    </r>
    <r>
      <rPr>
        <sz val="11"/>
        <color theme="1"/>
        <rFont val="Times New Roman"/>
        <family val="1"/>
      </rPr>
      <t>_01_17</t>
    </r>
  </si>
  <si>
    <r>
      <t>NI_03</t>
    </r>
    <r>
      <rPr>
        <sz val="11"/>
        <color theme="1"/>
        <rFont val="Times New Roman"/>
        <family val="1"/>
      </rPr>
      <t>_01_18</t>
    </r>
  </si>
  <si>
    <r>
      <t>NI_03</t>
    </r>
    <r>
      <rPr>
        <sz val="11"/>
        <color theme="1"/>
        <rFont val="Times New Roman"/>
        <family val="1"/>
      </rPr>
      <t>_01_19</t>
    </r>
  </si>
  <si>
    <r>
      <t>NI_03</t>
    </r>
    <r>
      <rPr>
        <sz val="11"/>
        <color theme="1"/>
        <rFont val="Times New Roman"/>
        <family val="1"/>
      </rPr>
      <t>_01_20</t>
    </r>
  </si>
  <si>
    <r>
      <t>NI_03</t>
    </r>
    <r>
      <rPr>
        <sz val="11"/>
        <color theme="1"/>
        <rFont val="Times New Roman"/>
        <family val="1"/>
      </rPr>
      <t>_02_01</t>
    </r>
  </si>
  <si>
    <r>
      <t>NI_03</t>
    </r>
    <r>
      <rPr>
        <sz val="11"/>
        <color theme="1"/>
        <rFont val="Times New Roman"/>
        <family val="1"/>
      </rPr>
      <t>_02_02</t>
    </r>
  </si>
  <si>
    <r>
      <t>NI_04</t>
    </r>
    <r>
      <rPr>
        <sz val="11"/>
        <color theme="1"/>
        <rFont val="Times New Roman"/>
        <family val="1"/>
      </rPr>
      <t>_01_01</t>
    </r>
  </si>
  <si>
    <r>
      <t>NI_04</t>
    </r>
    <r>
      <rPr>
        <sz val="11"/>
        <color rgb="FF3F3F3F"/>
        <rFont val="Times New Roman"/>
        <family val="1"/>
      </rPr>
      <t>_01_</t>
    </r>
    <r>
      <rPr>
        <sz val="11"/>
        <color theme="1"/>
        <rFont val="Times New Roman"/>
        <family val="1"/>
      </rPr>
      <t>02</t>
    </r>
  </si>
  <si>
    <r>
      <t>NI_04</t>
    </r>
    <r>
      <rPr>
        <sz val="11"/>
        <color rgb="FF3F3F3F"/>
        <rFont val="Times New Roman"/>
        <family val="1"/>
      </rPr>
      <t>_</t>
    </r>
    <r>
      <rPr>
        <sz val="11"/>
        <color theme="1"/>
        <rFont val="Times New Roman"/>
        <family val="1"/>
      </rPr>
      <t>01_03</t>
    </r>
  </si>
  <si>
    <r>
      <t>NI_04</t>
    </r>
    <r>
      <rPr>
        <sz val="11"/>
        <color rgb="FF3F3F3F"/>
        <rFont val="Times New Roman"/>
        <family val="1"/>
      </rPr>
      <t>_02_01</t>
    </r>
  </si>
  <si>
    <r>
      <t>NI_04</t>
    </r>
    <r>
      <rPr>
        <sz val="11"/>
        <color rgb="FF3F3F3F"/>
        <rFont val="Times New Roman"/>
        <family val="1"/>
      </rPr>
      <t>_02_03</t>
    </r>
  </si>
  <si>
    <r>
      <t>NI_04</t>
    </r>
    <r>
      <rPr>
        <sz val="11"/>
        <color rgb="FF3F3F3F"/>
        <rFont val="Times New Roman"/>
        <family val="1"/>
      </rPr>
      <t>_02_04</t>
    </r>
  </si>
  <si>
    <r>
      <t>NI_04</t>
    </r>
    <r>
      <rPr>
        <sz val="11"/>
        <color rgb="FF3F3F3F"/>
        <rFont val="Times New Roman"/>
        <family val="1"/>
      </rPr>
      <t>_02_05</t>
    </r>
  </si>
  <si>
    <r>
      <t>NI_04</t>
    </r>
    <r>
      <rPr>
        <sz val="11"/>
        <color rgb="FF3F3F3F"/>
        <rFont val="Times New Roman"/>
        <family val="1"/>
      </rPr>
      <t>_02_06</t>
    </r>
  </si>
  <si>
    <r>
      <t>NI_04</t>
    </r>
    <r>
      <rPr>
        <sz val="11"/>
        <color rgb="FF3F3F3F"/>
        <rFont val="Times New Roman"/>
        <family val="1"/>
      </rPr>
      <t>_03_01</t>
    </r>
  </si>
  <si>
    <r>
      <t>NI_05</t>
    </r>
    <r>
      <rPr>
        <sz val="11"/>
        <color rgb="FF3F3F3F"/>
        <rFont val="Times New Roman"/>
        <family val="1"/>
      </rPr>
      <t>_01_01</t>
    </r>
  </si>
  <si>
    <r>
      <t>NI_05</t>
    </r>
    <r>
      <rPr>
        <sz val="11"/>
        <color rgb="FF3F3F3F"/>
        <rFont val="Times New Roman"/>
        <family val="1"/>
      </rPr>
      <t>_01_02</t>
    </r>
  </si>
  <si>
    <r>
      <t>NI_05</t>
    </r>
    <r>
      <rPr>
        <sz val="11"/>
        <color rgb="FF3F3F3F"/>
        <rFont val="Times New Roman"/>
        <family val="1"/>
      </rPr>
      <t>_02_01</t>
    </r>
  </si>
  <si>
    <r>
      <t>NI_05</t>
    </r>
    <r>
      <rPr>
        <sz val="11"/>
        <color rgb="FF3F3F3F"/>
        <rFont val="Times New Roman"/>
        <family val="1"/>
      </rPr>
      <t>_02_02</t>
    </r>
  </si>
  <si>
    <r>
      <t>NI_05</t>
    </r>
    <r>
      <rPr>
        <sz val="11"/>
        <color rgb="FF3F3F3F"/>
        <rFont val="Times New Roman"/>
        <family val="1"/>
      </rPr>
      <t>_02_03</t>
    </r>
  </si>
  <si>
    <r>
      <t>NI_05</t>
    </r>
    <r>
      <rPr>
        <sz val="11"/>
        <color rgb="FF3F3F3F"/>
        <rFont val="Times New Roman"/>
        <family val="1"/>
      </rPr>
      <t>_02_04</t>
    </r>
  </si>
  <si>
    <r>
      <t>NI_05</t>
    </r>
    <r>
      <rPr>
        <sz val="11"/>
        <color rgb="FF3F3F3F"/>
        <rFont val="Times New Roman"/>
        <family val="1"/>
      </rPr>
      <t>_02_05</t>
    </r>
  </si>
  <si>
    <r>
      <t>NI_05</t>
    </r>
    <r>
      <rPr>
        <sz val="11"/>
        <color rgb="FF3F3F3F"/>
        <rFont val="Times New Roman"/>
        <family val="1"/>
      </rPr>
      <t>_02_06</t>
    </r>
  </si>
  <si>
    <r>
      <t>NI_05</t>
    </r>
    <r>
      <rPr>
        <sz val="11"/>
        <color theme="1"/>
        <rFont val="Times New Roman"/>
        <family val="1"/>
      </rPr>
      <t>_03_01</t>
    </r>
  </si>
  <si>
    <r>
      <t>NI_05</t>
    </r>
    <r>
      <rPr>
        <sz val="11"/>
        <color theme="1"/>
        <rFont val="Times New Roman"/>
        <family val="1"/>
      </rPr>
      <t>_04_01</t>
    </r>
  </si>
  <si>
    <r>
      <t>NI_05</t>
    </r>
    <r>
      <rPr>
        <sz val="11"/>
        <color theme="1"/>
        <rFont val="Times New Roman"/>
        <family val="1"/>
      </rPr>
      <t>_05_01</t>
    </r>
  </si>
  <si>
    <r>
      <t>NI_06</t>
    </r>
    <r>
      <rPr>
        <sz val="11"/>
        <color theme="1"/>
        <rFont val="Times New Roman"/>
        <family val="1"/>
      </rPr>
      <t>_01_01</t>
    </r>
  </si>
  <si>
    <r>
      <t>NI_06</t>
    </r>
    <r>
      <rPr>
        <sz val="11"/>
        <color theme="1"/>
        <rFont val="Times New Roman"/>
        <family val="1"/>
      </rPr>
      <t>_01_02</t>
    </r>
  </si>
  <si>
    <r>
      <t>NI_06</t>
    </r>
    <r>
      <rPr>
        <sz val="11"/>
        <color theme="1"/>
        <rFont val="Times New Roman"/>
        <family val="1"/>
      </rPr>
      <t>_01_03</t>
    </r>
  </si>
  <si>
    <r>
      <t>NI_06</t>
    </r>
    <r>
      <rPr>
        <sz val="11"/>
        <color theme="1"/>
        <rFont val="Times New Roman"/>
        <family val="1"/>
      </rPr>
      <t>_01_04</t>
    </r>
  </si>
  <si>
    <r>
      <t>NI_06</t>
    </r>
    <r>
      <rPr>
        <sz val="11"/>
        <color theme="1"/>
        <rFont val="Times New Roman"/>
        <family val="1"/>
      </rPr>
      <t>_01_05</t>
    </r>
  </si>
  <si>
    <r>
      <t>NI_06</t>
    </r>
    <r>
      <rPr>
        <sz val="11"/>
        <color theme="1"/>
        <rFont val="Times New Roman"/>
        <family val="1"/>
      </rPr>
      <t>_01_06</t>
    </r>
  </si>
  <si>
    <r>
      <t>NI_06</t>
    </r>
    <r>
      <rPr>
        <sz val="11"/>
        <color theme="1"/>
        <rFont val="Times New Roman"/>
        <family val="1"/>
      </rPr>
      <t>_01_07</t>
    </r>
  </si>
  <si>
    <r>
      <t>NI_06</t>
    </r>
    <r>
      <rPr>
        <sz val="11"/>
        <color theme="1"/>
        <rFont val="Times New Roman"/>
        <family val="1"/>
      </rPr>
      <t>_01_08</t>
    </r>
  </si>
  <si>
    <r>
      <t>NI_07</t>
    </r>
    <r>
      <rPr>
        <sz val="11"/>
        <color theme="1"/>
        <rFont val="Times New Roman"/>
        <family val="1"/>
      </rPr>
      <t>_01_01</t>
    </r>
  </si>
  <si>
    <r>
      <t>NI_07</t>
    </r>
    <r>
      <rPr>
        <sz val="11"/>
        <color theme="1"/>
        <rFont val="Times New Roman"/>
        <family val="1"/>
      </rPr>
      <t>_02_01</t>
    </r>
  </si>
  <si>
    <r>
      <t>NI_07</t>
    </r>
    <r>
      <rPr>
        <sz val="11"/>
        <color theme="1"/>
        <rFont val="Times New Roman"/>
        <family val="1"/>
      </rPr>
      <t>_03_01</t>
    </r>
  </si>
  <si>
    <r>
      <t>NI_07</t>
    </r>
    <r>
      <rPr>
        <sz val="11"/>
        <color theme="1"/>
        <rFont val="Times New Roman"/>
        <family val="1"/>
      </rPr>
      <t>_03_02</t>
    </r>
  </si>
  <si>
    <r>
      <t>NI_07</t>
    </r>
    <r>
      <rPr>
        <sz val="11"/>
        <color theme="1"/>
        <rFont val="Times New Roman"/>
        <family val="1"/>
      </rPr>
      <t>_03_03</t>
    </r>
  </si>
  <si>
    <r>
      <t>NI_07</t>
    </r>
    <r>
      <rPr>
        <sz val="11"/>
        <color theme="1"/>
        <rFont val="Times New Roman"/>
        <family val="1"/>
      </rPr>
      <t>_03_04</t>
    </r>
  </si>
  <si>
    <r>
      <t>NI_07</t>
    </r>
    <r>
      <rPr>
        <sz val="11"/>
        <color theme="1"/>
        <rFont val="Times New Roman"/>
        <family val="1"/>
      </rPr>
      <t>_03_05</t>
    </r>
  </si>
  <si>
    <r>
      <t>NI_07</t>
    </r>
    <r>
      <rPr>
        <sz val="11"/>
        <color theme="1"/>
        <rFont val="Times New Roman"/>
        <family val="1"/>
      </rPr>
      <t>_03_06</t>
    </r>
  </si>
  <si>
    <t>NI_07_04_01</t>
  </si>
  <si>
    <t>NI_07_04_02</t>
  </si>
  <si>
    <t>NI_07_04_03</t>
  </si>
  <si>
    <t>NI_07_04_04</t>
  </si>
  <si>
    <t>NI_07_04_05</t>
  </si>
  <si>
    <t>NI_08_01_01</t>
  </si>
  <si>
    <t>NI_08_01_02</t>
  </si>
  <si>
    <t>NI_08_01_03</t>
  </si>
  <si>
    <t>NI_08_01_04</t>
  </si>
  <si>
    <t>NI_08_01_05</t>
  </si>
  <si>
    <t>NI_08_02_01</t>
  </si>
  <si>
    <t>NI_08_02_02</t>
  </si>
  <si>
    <t>NI_08_02_03</t>
  </si>
  <si>
    <t>NI_08_02_04</t>
  </si>
  <si>
    <t>NI_08_02_05</t>
  </si>
  <si>
    <t>NI_08_02_06</t>
  </si>
  <si>
    <t>NI_08_02_07</t>
  </si>
  <si>
    <t>NI_08_02_08</t>
  </si>
  <si>
    <t>NI_08_02_09</t>
  </si>
  <si>
    <t>NI_09_01_01</t>
  </si>
  <si>
    <t>NI_09_01_02</t>
  </si>
  <si>
    <t>NI_09_01_03</t>
  </si>
  <si>
    <t>NI_10_01_01</t>
  </si>
  <si>
    <t>NI_10_01_02</t>
  </si>
  <si>
    <t>NI_10_01_03</t>
  </si>
  <si>
    <t>NI_10_01_04</t>
  </si>
  <si>
    <t>NI_10_01_05</t>
  </si>
  <si>
    <t>NI_10_01_06</t>
  </si>
  <si>
    <t>NI_10_02_01</t>
  </si>
  <si>
    <t>NI_10_02_02</t>
  </si>
  <si>
    <t>NI_10_02_03</t>
  </si>
  <si>
    <t>NI_10_02_04</t>
  </si>
  <si>
    <t>NI_10_02_05</t>
  </si>
  <si>
    <t>NI_10_02_06</t>
  </si>
  <si>
    <t>NI_11_01_01</t>
  </si>
  <si>
    <t>NI_11_01_02</t>
  </si>
  <si>
    <t>NI_11_01_03</t>
  </si>
  <si>
    <t>NI_11_01_04</t>
  </si>
  <si>
    <r>
      <t>NI_</t>
    </r>
    <r>
      <rPr>
        <sz val="11"/>
        <color rgb="FF3F3F3F"/>
        <rFont val="Times New Roman"/>
        <family val="1"/>
      </rPr>
      <t>11_02_01</t>
    </r>
  </si>
  <si>
    <r>
      <t>NI_</t>
    </r>
    <r>
      <rPr>
        <sz val="11"/>
        <color rgb="FF3F3F3F"/>
        <rFont val="Times New Roman"/>
        <family val="1"/>
      </rPr>
      <t>11_02_02</t>
    </r>
  </si>
  <si>
    <r>
      <t>NI_</t>
    </r>
    <r>
      <rPr>
        <sz val="11"/>
        <color rgb="FF3F3F3F"/>
        <rFont val="Times New Roman"/>
        <family val="1"/>
      </rPr>
      <t>11_03_01</t>
    </r>
  </si>
  <si>
    <t>NI_11_04_01</t>
  </si>
  <si>
    <t>NI_11_04_02</t>
  </si>
  <si>
    <r>
      <t>NI_</t>
    </r>
    <r>
      <rPr>
        <sz val="11"/>
        <color rgb="FF3F3F3F"/>
        <rFont val="Times New Roman"/>
        <family val="1"/>
      </rPr>
      <t>12_01_01</t>
    </r>
  </si>
  <si>
    <r>
      <t>NI_</t>
    </r>
    <r>
      <rPr>
        <sz val="11"/>
        <color rgb="FF3F3F3F"/>
        <rFont val="Times New Roman"/>
        <family val="1"/>
      </rPr>
      <t>12_01_02</t>
    </r>
  </si>
  <si>
    <r>
      <t>NI_</t>
    </r>
    <r>
      <rPr>
        <sz val="11"/>
        <color rgb="FF3F3F3F"/>
        <rFont val="Times New Roman"/>
        <family val="1"/>
      </rPr>
      <t>12_01_03</t>
    </r>
  </si>
  <si>
    <r>
      <t>NI_</t>
    </r>
    <r>
      <rPr>
        <sz val="11"/>
        <color rgb="FF3F3F3F"/>
        <rFont val="Times New Roman"/>
        <family val="1"/>
      </rPr>
      <t>12_01_04</t>
    </r>
  </si>
  <si>
    <r>
      <t>NI_</t>
    </r>
    <r>
      <rPr>
        <sz val="11"/>
        <color rgb="FF3F3F3F"/>
        <rFont val="Times New Roman"/>
        <family val="1"/>
      </rPr>
      <t>12_01_05</t>
    </r>
  </si>
  <si>
    <r>
      <t>NI_</t>
    </r>
    <r>
      <rPr>
        <sz val="11"/>
        <color rgb="FF3F3F3F"/>
        <rFont val="Times New Roman"/>
        <family val="1"/>
      </rPr>
      <t>12_01_06</t>
    </r>
  </si>
  <si>
    <r>
      <t>NI_</t>
    </r>
    <r>
      <rPr>
        <sz val="11"/>
        <color rgb="FF3F3F3F"/>
        <rFont val="Times New Roman"/>
        <family val="1"/>
      </rPr>
      <t>12_02_01</t>
    </r>
  </si>
  <si>
    <t>NI_12_03_01</t>
  </si>
  <si>
    <t>NI_12_03_02</t>
  </si>
  <si>
    <t>NI_12_03_03</t>
  </si>
  <si>
    <t>NI_12_03_04</t>
  </si>
  <si>
    <t>NI_12_03_05</t>
  </si>
  <si>
    <r>
      <t>NI_</t>
    </r>
    <r>
      <rPr>
        <sz val="11"/>
        <color rgb="FF3F3F3F"/>
        <rFont val="Times New Roman"/>
        <family val="1"/>
      </rPr>
      <t>12_04_01</t>
    </r>
  </si>
  <si>
    <r>
      <t>NI_</t>
    </r>
    <r>
      <rPr>
        <sz val="11"/>
        <color rgb="FF3F3F3F"/>
        <rFont val="Times New Roman"/>
        <family val="1"/>
      </rPr>
      <t>12_05_01</t>
    </r>
  </si>
  <si>
    <r>
      <t>NI_</t>
    </r>
    <r>
      <rPr>
        <sz val="11"/>
        <color rgb="FF3F3F3F"/>
        <rFont val="Times New Roman"/>
        <family val="1"/>
      </rPr>
      <t>12_06_01</t>
    </r>
  </si>
  <si>
    <r>
      <t>NI_</t>
    </r>
    <r>
      <rPr>
        <sz val="11"/>
        <color rgb="FF3F3F3F"/>
        <rFont val="Times New Roman"/>
        <family val="1"/>
      </rPr>
      <t>12_06_02</t>
    </r>
  </si>
  <si>
    <r>
      <t>NI_</t>
    </r>
    <r>
      <rPr>
        <sz val="11"/>
        <color rgb="FF3F3F3F"/>
        <rFont val="Times New Roman"/>
        <family val="1"/>
      </rPr>
      <t>12_06_03</t>
    </r>
  </si>
  <si>
    <r>
      <t>NI_</t>
    </r>
    <r>
      <rPr>
        <sz val="11"/>
        <color rgb="FF3F3F3F"/>
        <rFont val="Times New Roman"/>
        <family val="1"/>
      </rPr>
      <t>12_06_04</t>
    </r>
  </si>
  <si>
    <r>
      <t>NI_</t>
    </r>
    <r>
      <rPr>
        <sz val="11"/>
        <color rgb="FF3F3F3F"/>
        <rFont val="Times New Roman"/>
        <family val="1"/>
      </rPr>
      <t>12_06_05</t>
    </r>
  </si>
  <si>
    <r>
      <t>NI_</t>
    </r>
    <r>
      <rPr>
        <sz val="11"/>
        <color rgb="FF3F3F3F"/>
        <rFont val="Times New Roman"/>
        <family val="1"/>
      </rPr>
      <t>12_06_06</t>
    </r>
  </si>
  <si>
    <r>
      <t>NI_</t>
    </r>
    <r>
      <rPr>
        <sz val="11"/>
        <color rgb="FF3F3F3F"/>
        <rFont val="Times New Roman"/>
        <family val="1"/>
      </rPr>
      <t>12_06_07</t>
    </r>
  </si>
  <si>
    <r>
      <t>NI_</t>
    </r>
    <r>
      <rPr>
        <sz val="11"/>
        <color rgb="FF3F3F3F"/>
        <rFont val="Times New Roman"/>
        <family val="1"/>
      </rPr>
      <t>14_01_01</t>
    </r>
  </si>
  <si>
    <r>
      <t>NI_</t>
    </r>
    <r>
      <rPr>
        <sz val="11"/>
        <color rgb="FF3F3F3F"/>
        <rFont val="Times New Roman"/>
        <family val="1"/>
      </rPr>
      <t>14_01_02</t>
    </r>
  </si>
  <si>
    <r>
      <t>NI_</t>
    </r>
    <r>
      <rPr>
        <sz val="11"/>
        <color rgb="FF3F3F3F"/>
        <rFont val="Times New Roman"/>
        <family val="1"/>
      </rPr>
      <t>14_01_03</t>
    </r>
  </si>
  <si>
    <r>
      <t>NI_</t>
    </r>
    <r>
      <rPr>
        <sz val="11"/>
        <color rgb="FF3F3F3F"/>
        <rFont val="Times New Roman"/>
        <family val="1"/>
      </rPr>
      <t>14_01_04</t>
    </r>
  </si>
  <si>
    <r>
      <t>NI_</t>
    </r>
    <r>
      <rPr>
        <sz val="11"/>
        <color rgb="FF3F3F3F"/>
        <rFont val="Times New Roman"/>
        <family val="1"/>
      </rPr>
      <t>14_01_05</t>
    </r>
  </si>
  <si>
    <r>
      <t>NI_</t>
    </r>
    <r>
      <rPr>
        <sz val="11"/>
        <color rgb="FF3F3F3F"/>
        <rFont val="Times New Roman"/>
        <family val="1"/>
      </rPr>
      <t>14_01_06</t>
    </r>
  </si>
  <si>
    <r>
      <t>NI_</t>
    </r>
    <r>
      <rPr>
        <sz val="11"/>
        <color rgb="FF3F3F3F"/>
        <rFont val="Times New Roman"/>
        <family val="1"/>
      </rPr>
      <t>14_02_01</t>
    </r>
  </si>
  <si>
    <r>
      <t>NI_</t>
    </r>
    <r>
      <rPr>
        <sz val="11"/>
        <color rgb="FF3F3F3F"/>
        <rFont val="Times New Roman"/>
        <family val="1"/>
      </rPr>
      <t>14_02_02</t>
    </r>
  </si>
  <si>
    <r>
      <t>NI_</t>
    </r>
    <r>
      <rPr>
        <sz val="11"/>
        <color rgb="FF3F3F3F"/>
        <rFont val="Times New Roman"/>
        <family val="1"/>
      </rPr>
      <t>14_03_01</t>
    </r>
  </si>
  <si>
    <r>
      <t>NI_</t>
    </r>
    <r>
      <rPr>
        <sz val="11"/>
        <color rgb="FF3F3F3F"/>
        <rFont val="Times New Roman"/>
        <family val="1"/>
      </rPr>
      <t>14_03_02</t>
    </r>
  </si>
  <si>
    <r>
      <t>NI_</t>
    </r>
    <r>
      <rPr>
        <sz val="11"/>
        <color rgb="FF3F3F3F"/>
        <rFont val="Times New Roman"/>
        <family val="1"/>
      </rPr>
      <t>14_03_03</t>
    </r>
  </si>
  <si>
    <r>
      <t>NI_</t>
    </r>
    <r>
      <rPr>
        <sz val="11"/>
        <color rgb="FF3F3F3F"/>
        <rFont val="Times New Roman"/>
        <family val="1"/>
      </rPr>
      <t>14_03_04</t>
    </r>
  </si>
  <si>
    <r>
      <t>NI_</t>
    </r>
    <r>
      <rPr>
        <sz val="11"/>
        <color rgb="FF3F3F3F"/>
        <rFont val="Times New Roman"/>
        <family val="1"/>
      </rPr>
      <t>14_03_05</t>
    </r>
  </si>
  <si>
    <r>
      <t>NI_</t>
    </r>
    <r>
      <rPr>
        <sz val="11"/>
        <color rgb="FF3F3F3F"/>
        <rFont val="Times New Roman"/>
        <family val="1"/>
      </rPr>
      <t>14_03_06</t>
    </r>
  </si>
  <si>
    <r>
      <t>NI_</t>
    </r>
    <r>
      <rPr>
        <sz val="11"/>
        <color rgb="FF3F3F3F"/>
        <rFont val="Times New Roman"/>
        <family val="1"/>
      </rPr>
      <t>14_03_07</t>
    </r>
  </si>
  <si>
    <r>
      <t>NI_</t>
    </r>
    <r>
      <rPr>
        <sz val="11"/>
        <color rgb="FF3F3F3F"/>
        <rFont val="Times New Roman"/>
        <family val="1"/>
      </rPr>
      <t>14_03_08</t>
    </r>
  </si>
  <si>
    <r>
      <t>NI_</t>
    </r>
    <r>
      <rPr>
        <sz val="11"/>
        <color rgb="FF3F3F3F"/>
        <rFont val="Times New Roman"/>
        <family val="1"/>
      </rPr>
      <t>14_04_01</t>
    </r>
  </si>
  <si>
    <r>
      <t>NI_</t>
    </r>
    <r>
      <rPr>
        <sz val="11"/>
        <color rgb="FF3F3F3F"/>
        <rFont val="Times New Roman"/>
        <family val="1"/>
      </rPr>
      <t>14_05_01</t>
    </r>
  </si>
  <si>
    <r>
      <t>NI_</t>
    </r>
    <r>
      <rPr>
        <sz val="11"/>
        <color rgb="FF3F3F3F"/>
        <rFont val="Times New Roman"/>
        <family val="1"/>
      </rPr>
      <t>15_01_01</t>
    </r>
  </si>
  <si>
    <r>
      <t>NI_</t>
    </r>
    <r>
      <rPr>
        <sz val="11"/>
        <color rgb="FF3F3F3F"/>
        <rFont val="Times New Roman"/>
        <family val="1"/>
      </rPr>
      <t>15_01_02</t>
    </r>
  </si>
  <si>
    <r>
      <t>NI_</t>
    </r>
    <r>
      <rPr>
        <sz val="11"/>
        <color rgb="FF3F3F3F"/>
        <rFont val="Times New Roman"/>
        <family val="1"/>
      </rPr>
      <t>15_02_01</t>
    </r>
  </si>
  <si>
    <r>
      <t>NI_</t>
    </r>
    <r>
      <rPr>
        <sz val="11"/>
        <color rgb="FF3F3F3F"/>
        <rFont val="Times New Roman"/>
        <family val="1"/>
      </rPr>
      <t>15_03_01</t>
    </r>
  </si>
  <si>
    <r>
      <t>NI_</t>
    </r>
    <r>
      <rPr>
        <sz val="11"/>
        <color rgb="FF3F3F3F"/>
        <rFont val="Times New Roman"/>
        <family val="1"/>
      </rPr>
      <t>15_04_01</t>
    </r>
  </si>
  <si>
    <r>
      <t>NI_</t>
    </r>
    <r>
      <rPr>
        <sz val="11"/>
        <color rgb="FF3F3F3F"/>
        <rFont val="Times New Roman"/>
        <family val="1"/>
      </rPr>
      <t>15_05_01</t>
    </r>
  </si>
  <si>
    <r>
      <t>NI_</t>
    </r>
    <r>
      <rPr>
        <sz val="11"/>
        <color rgb="FF3F3F3F"/>
        <rFont val="Times New Roman"/>
        <family val="1"/>
      </rPr>
      <t>15_05_02</t>
    </r>
  </si>
  <si>
    <r>
      <t>NI_</t>
    </r>
    <r>
      <rPr>
        <sz val="11"/>
        <color rgb="FF3F3F3F"/>
        <rFont val="Times New Roman"/>
        <family val="1"/>
      </rPr>
      <t>15_05_03</t>
    </r>
  </si>
  <si>
    <r>
      <t>NI_</t>
    </r>
    <r>
      <rPr>
        <sz val="11"/>
        <color rgb="FF3F3F3F"/>
        <rFont val="Times New Roman"/>
        <family val="1"/>
      </rPr>
      <t>15_05_04</t>
    </r>
  </si>
  <si>
    <r>
      <t>NI_</t>
    </r>
    <r>
      <rPr>
        <sz val="11"/>
        <color rgb="FF3F3F3F"/>
        <rFont val="Times New Roman"/>
        <family val="1"/>
      </rPr>
      <t>15_05_05</t>
    </r>
  </si>
  <si>
    <r>
      <t>NI_</t>
    </r>
    <r>
      <rPr>
        <sz val="11"/>
        <color rgb="FF3F3F3F"/>
        <rFont val="Times New Roman"/>
        <family val="1"/>
      </rPr>
      <t>15_05_06</t>
    </r>
  </si>
  <si>
    <r>
      <t>NI_</t>
    </r>
    <r>
      <rPr>
        <sz val="11"/>
        <color rgb="FF3F3F3F"/>
        <rFont val="Times New Roman"/>
        <family val="1"/>
      </rPr>
      <t>15_06_01</t>
    </r>
  </si>
  <si>
    <r>
      <t>NI_</t>
    </r>
    <r>
      <rPr>
        <sz val="11"/>
        <color rgb="FF3F3F3F"/>
        <rFont val="Times New Roman"/>
        <family val="1"/>
      </rPr>
      <t>15_07_01</t>
    </r>
  </si>
  <si>
    <r>
      <t>NI_</t>
    </r>
    <r>
      <rPr>
        <sz val="11"/>
        <color rgb="FF3F3F3F"/>
        <rFont val="Times New Roman"/>
        <family val="1"/>
      </rPr>
      <t>15_07_02</t>
    </r>
  </si>
  <si>
    <r>
      <t>NI_</t>
    </r>
    <r>
      <rPr>
        <sz val="11"/>
        <color rgb="FF3F3F3F"/>
        <rFont val="Times New Roman"/>
        <family val="1"/>
      </rPr>
      <t>15_07_03</t>
    </r>
  </si>
  <si>
    <r>
      <t>NI_</t>
    </r>
    <r>
      <rPr>
        <sz val="11"/>
        <color rgb="FF3F3F3F"/>
        <rFont val="Times New Roman"/>
        <family val="1"/>
      </rPr>
      <t>15_07_04</t>
    </r>
  </si>
  <si>
    <r>
      <t>NI_</t>
    </r>
    <r>
      <rPr>
        <sz val="11"/>
        <color rgb="FF3F3F3F"/>
        <rFont val="Times New Roman"/>
        <family val="1"/>
      </rPr>
      <t>15_08_01</t>
    </r>
  </si>
  <si>
    <r>
      <t>NI_</t>
    </r>
    <r>
      <rPr>
        <sz val="11"/>
        <color rgb="FF3F3F3F"/>
        <rFont val="Times New Roman"/>
        <family val="1"/>
      </rPr>
      <t>15_08_02</t>
    </r>
  </si>
  <si>
    <r>
      <t>NI_</t>
    </r>
    <r>
      <rPr>
        <sz val="11"/>
        <color rgb="FF3F3F3F"/>
        <rFont val="Times New Roman"/>
        <family val="1"/>
      </rPr>
      <t>15_08_03</t>
    </r>
  </si>
  <si>
    <r>
      <t>NI_</t>
    </r>
    <r>
      <rPr>
        <sz val="11"/>
        <color rgb="FF3F3F3F"/>
        <rFont val="Times New Roman"/>
        <family val="1"/>
      </rPr>
      <t>15_08_04</t>
    </r>
  </si>
  <si>
    <r>
      <t>NI_</t>
    </r>
    <r>
      <rPr>
        <sz val="11"/>
        <color rgb="FF3F3F3F"/>
        <rFont val="Times New Roman"/>
        <family val="1"/>
      </rPr>
      <t>15_08_05</t>
    </r>
  </si>
  <si>
    <r>
      <t>NI_</t>
    </r>
    <r>
      <rPr>
        <sz val="11"/>
        <color rgb="FF3F3F3F"/>
        <rFont val="Times New Roman"/>
        <family val="1"/>
      </rPr>
      <t>16_01_01</t>
    </r>
  </si>
  <si>
    <r>
      <t>NI_</t>
    </r>
    <r>
      <rPr>
        <sz val="11"/>
        <color rgb="FF3F3F3F"/>
        <rFont val="Times New Roman"/>
        <family val="1"/>
      </rPr>
      <t>16_02_01</t>
    </r>
  </si>
  <si>
    <r>
      <t>NI_</t>
    </r>
    <r>
      <rPr>
        <sz val="11"/>
        <color rgb="FF3F3F3F"/>
        <rFont val="Times New Roman"/>
        <family val="1"/>
      </rPr>
      <t>16_02_02</t>
    </r>
  </si>
  <si>
    <r>
      <t>NI_</t>
    </r>
    <r>
      <rPr>
        <sz val="11"/>
        <color rgb="FF3F3F3F"/>
        <rFont val="Times New Roman"/>
        <family val="1"/>
      </rPr>
      <t>16_03_01</t>
    </r>
  </si>
  <si>
    <r>
      <t>NI_</t>
    </r>
    <r>
      <rPr>
        <sz val="11"/>
        <color rgb="FF3F3F3F"/>
        <rFont val="Times New Roman"/>
        <family val="1"/>
      </rPr>
      <t>16_04_01</t>
    </r>
  </si>
  <si>
    <r>
      <t>NI_</t>
    </r>
    <r>
      <rPr>
        <sz val="11"/>
        <color rgb="FF3F3F3F"/>
        <rFont val="Times New Roman"/>
        <family val="1"/>
      </rPr>
      <t>16_04_02</t>
    </r>
  </si>
  <si>
    <r>
      <t>NI_</t>
    </r>
    <r>
      <rPr>
        <sz val="11"/>
        <color rgb="FF3F3F3F"/>
        <rFont val="Times New Roman"/>
        <family val="1"/>
      </rPr>
      <t>17_01_01</t>
    </r>
  </si>
  <si>
    <r>
      <t>NI_</t>
    </r>
    <r>
      <rPr>
        <sz val="11"/>
        <color rgb="FF3F3F3F"/>
        <rFont val="Times New Roman"/>
        <family val="1"/>
      </rPr>
      <t>17_01_02</t>
    </r>
  </si>
  <si>
    <r>
      <t>NI_</t>
    </r>
    <r>
      <rPr>
        <sz val="11"/>
        <color rgb="FF3F3F3F"/>
        <rFont val="Times New Roman"/>
        <family val="1"/>
      </rPr>
      <t>17_01_03</t>
    </r>
  </si>
  <si>
    <r>
      <t>NI_</t>
    </r>
    <r>
      <rPr>
        <sz val="11"/>
        <color rgb="FF3F3F3F"/>
        <rFont val="Times New Roman"/>
        <family val="1"/>
      </rPr>
      <t>17_01_04</t>
    </r>
  </si>
  <si>
    <r>
      <t>NI_</t>
    </r>
    <r>
      <rPr>
        <sz val="11"/>
        <color rgb="FF3F3F3F"/>
        <rFont val="Times New Roman"/>
        <family val="1"/>
      </rPr>
      <t>17_01_05</t>
    </r>
  </si>
  <si>
    <r>
      <t>NI_</t>
    </r>
    <r>
      <rPr>
        <sz val="11"/>
        <color rgb="FF3F3F3F"/>
        <rFont val="Times New Roman"/>
        <family val="1"/>
      </rPr>
      <t>17_01_06</t>
    </r>
  </si>
  <si>
    <r>
      <t>NI_</t>
    </r>
    <r>
      <rPr>
        <sz val="11"/>
        <color rgb="FF3F3F3F"/>
        <rFont val="Times New Roman"/>
        <family val="1"/>
      </rPr>
      <t>17_01_07</t>
    </r>
  </si>
  <si>
    <r>
      <t>NI_</t>
    </r>
    <r>
      <rPr>
        <sz val="11"/>
        <color rgb="FF3F3F3F"/>
        <rFont val="Times New Roman"/>
        <family val="1"/>
      </rPr>
      <t>17_01_08</t>
    </r>
  </si>
  <si>
    <r>
      <t>NI_</t>
    </r>
    <r>
      <rPr>
        <sz val="11"/>
        <color rgb="FF3F3F3F"/>
        <rFont val="Times New Roman"/>
        <family val="1"/>
      </rPr>
      <t>17_01_09</t>
    </r>
  </si>
  <si>
    <r>
      <t>NI_</t>
    </r>
    <r>
      <rPr>
        <sz val="11"/>
        <color rgb="FF3F3F3F"/>
        <rFont val="Times New Roman"/>
        <family val="1"/>
      </rPr>
      <t>17_02_01</t>
    </r>
  </si>
  <si>
    <r>
      <t>NI_</t>
    </r>
    <r>
      <rPr>
        <sz val="11"/>
        <color rgb="FF3F3F3F"/>
        <rFont val="Times New Roman"/>
        <family val="1"/>
      </rPr>
      <t>17_03_02</t>
    </r>
  </si>
  <si>
    <r>
      <t>NI_</t>
    </r>
    <r>
      <rPr>
        <sz val="11"/>
        <color rgb="FF3F3F3F"/>
        <rFont val="Times New Roman"/>
        <family val="1"/>
      </rPr>
      <t>17_03_03</t>
    </r>
  </si>
  <si>
    <r>
      <t>NI_</t>
    </r>
    <r>
      <rPr>
        <sz val="11"/>
        <color rgb="FF3F3F3F"/>
        <rFont val="Times New Roman"/>
        <family val="1"/>
      </rPr>
      <t>17_03_04</t>
    </r>
  </si>
  <si>
    <r>
      <t>NI_</t>
    </r>
    <r>
      <rPr>
        <sz val="11"/>
        <color rgb="FF3F3F3F"/>
        <rFont val="Times New Roman"/>
        <family val="1"/>
      </rPr>
      <t>17_03_05</t>
    </r>
  </si>
  <si>
    <r>
      <t>NI_</t>
    </r>
    <r>
      <rPr>
        <sz val="11"/>
        <color rgb="FF3F3F3F"/>
        <rFont val="Times New Roman"/>
        <family val="1"/>
      </rPr>
      <t>17_03_06</t>
    </r>
  </si>
  <si>
    <r>
      <t>NI_</t>
    </r>
    <r>
      <rPr>
        <sz val="11"/>
        <color rgb="FF3F3F3F"/>
        <rFont val="Times New Roman"/>
        <family val="1"/>
      </rPr>
      <t>17_04_01</t>
    </r>
  </si>
  <si>
    <r>
      <t>NI_</t>
    </r>
    <r>
      <rPr>
        <sz val="11"/>
        <color rgb="FF3F3F3F"/>
        <rFont val="Times New Roman"/>
        <family val="1"/>
      </rPr>
      <t>17_05_01</t>
    </r>
  </si>
  <si>
    <r>
      <t>NI_</t>
    </r>
    <r>
      <rPr>
        <sz val="11"/>
        <color rgb="FF3F3F3F"/>
        <rFont val="Times New Roman"/>
        <family val="1"/>
      </rPr>
      <t>18_01_01</t>
    </r>
  </si>
  <si>
    <r>
      <t>NI_</t>
    </r>
    <r>
      <rPr>
        <sz val="11"/>
        <color rgb="FF3F3F3F"/>
        <rFont val="Times New Roman"/>
        <family val="1"/>
      </rPr>
      <t>18_01_02</t>
    </r>
  </si>
  <si>
    <r>
      <t>NI_</t>
    </r>
    <r>
      <rPr>
        <sz val="11"/>
        <color rgb="FF3F3F3F"/>
        <rFont val="Times New Roman"/>
        <family val="1"/>
      </rPr>
      <t>18_02_01</t>
    </r>
  </si>
  <si>
    <r>
      <t>NI_</t>
    </r>
    <r>
      <rPr>
        <sz val="11"/>
        <color rgb="FF3F3F3F"/>
        <rFont val="Times New Roman"/>
        <family val="1"/>
      </rPr>
      <t>18_02_02</t>
    </r>
  </si>
  <si>
    <r>
      <t>NI_</t>
    </r>
    <r>
      <rPr>
        <sz val="11"/>
        <color rgb="FF3F3F3F"/>
        <rFont val="Times New Roman"/>
        <family val="1"/>
      </rPr>
      <t>18_02_03</t>
    </r>
  </si>
  <si>
    <r>
      <t>NI_</t>
    </r>
    <r>
      <rPr>
        <sz val="11"/>
        <color rgb="FF3F3F3F"/>
        <rFont val="Times New Roman"/>
        <family val="1"/>
      </rPr>
      <t>18_02_04</t>
    </r>
  </si>
  <si>
    <r>
      <t>NI_</t>
    </r>
    <r>
      <rPr>
        <sz val="11"/>
        <color rgb="FF3F3F3F"/>
        <rFont val="Times New Roman"/>
        <family val="1"/>
      </rPr>
      <t>18_03_01</t>
    </r>
  </si>
  <si>
    <r>
      <t>NI_</t>
    </r>
    <r>
      <rPr>
        <sz val="11"/>
        <color rgb="FF3F3F3F"/>
        <rFont val="Times New Roman"/>
        <family val="1"/>
      </rPr>
      <t>18_03_02</t>
    </r>
  </si>
  <si>
    <r>
      <t>NI_</t>
    </r>
    <r>
      <rPr>
        <sz val="11"/>
        <color rgb="FF3F3F3F"/>
        <rFont val="Times New Roman"/>
        <family val="1"/>
      </rPr>
      <t>18_03_03</t>
    </r>
  </si>
  <si>
    <r>
      <t>NI_</t>
    </r>
    <r>
      <rPr>
        <sz val="11"/>
        <color rgb="FF3F3F3F"/>
        <rFont val="Times New Roman"/>
        <family val="1"/>
      </rPr>
      <t>18_04_01</t>
    </r>
  </si>
  <si>
    <t>vorgeschlagene Person (ID-Nr.)</t>
  </si>
  <si>
    <t>Richter*in/ Stellvertreter*in</t>
  </si>
  <si>
    <t>Richter*in</t>
  </si>
  <si>
    <t>Stellvertreter*in</t>
  </si>
  <si>
    <t>Geburtsjahr</t>
  </si>
  <si>
    <t>AbgRegfrakt (Anzahl Mandate; Beginn WP)</t>
  </si>
  <si>
    <t>AbgOppfrakt (Anzahl Mandate; Beginn WP)</t>
  </si>
  <si>
    <t>Ja-Stimmen</t>
  </si>
  <si>
    <t xml:space="preserve">Gesamt-stimmen </t>
  </si>
  <si>
    <t xml:space="preserve">Zu zählende Stimmen </t>
  </si>
  <si>
    <t>Notwendige Mehrheit (Stimmen)</t>
  </si>
  <si>
    <t>Erreichte Mehrheit bei zu zählenden Stimmen</t>
  </si>
  <si>
    <t>Erreichte Mehrheit abgegebene Stimmen</t>
  </si>
  <si>
    <t>Erreichte Mehrheit bei MdL</t>
  </si>
  <si>
    <t>Alter Amtsantritt</t>
  </si>
  <si>
    <t>Alter bei Ausscheiden</t>
  </si>
  <si>
    <t>Dauer der Amtszeit</t>
  </si>
  <si>
    <t>Regierungsfraktionen</t>
  </si>
  <si>
    <t>Oppositionsfraktionen</t>
  </si>
  <si>
    <t>VP / BR</t>
  </si>
  <si>
    <t>NI_18_05_01</t>
  </si>
  <si>
    <t>NI_18_05_02</t>
  </si>
  <si>
    <t>NI_18_05_03</t>
  </si>
  <si>
    <t>NI_18_05_04</t>
  </si>
  <si>
    <t>NI_18_06_01</t>
  </si>
  <si>
    <t>NI_18_07_01</t>
  </si>
  <si>
    <t>NI_18_07_02</t>
  </si>
  <si>
    <t>NI_18_07_03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</si>
</sst>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0.0"/>
  </numFmts>
  <fonts count="12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1"/>
      <name val="Segoe UI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Times New Roman"/>
      <family val="1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2" borderId="2" applyNumberFormat="0" applyAlignment="0" applyProtection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14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8" fillId="4" borderId="2" xfId="1" applyFont="1" applyFill="1" applyAlignment="1">
      <alignment horizontal="center" vertical="center"/>
    </xf>
    <xf numFmtId="0" fontId="8" fillId="4" borderId="2" xfId="1" applyFont="1" applyFill="1"/>
    <xf numFmtId="0" fontId="8" fillId="0" borderId="2" xfId="1" applyFont="1" applyFill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/>
    </xf>
    <xf numFmtId="14" fontId="8" fillId="4" borderId="1" xfId="1" applyNumberFormat="1" applyFont="1" applyFill="1" applyBorder="1" applyAlignment="1">
      <alignment horizontal="center" vertical="center"/>
    </xf>
    <xf numFmtId="0" fontId="8" fillId="0" borderId="2" xfId="1" applyFont="1" applyFill="1"/>
    <xf numFmtId="0" fontId="2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/>
    </xf>
    <xf numFmtId="14" fontId="8" fillId="4" borderId="1" xfId="1" applyNumberFormat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center"/>
    </xf>
    <xf numFmtId="14" fontId="8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65" fontId="5" fillId="0" borderId="1" xfId="0" applyNumberFormat="1" applyFont="1" applyFill="1" applyBorder="1" applyAlignment="1">
      <alignment horizontal="center" vertical="top"/>
    </xf>
    <xf numFmtId="165" fontId="8" fillId="0" borderId="1" xfId="1" applyNumberFormat="1" applyFont="1" applyFill="1" applyBorder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6" fontId="5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165" fontId="4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Ausgabe" xfId="1" builtinId="21"/>
    <cellStyle name="Standard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4"/>
  <sheetViews>
    <sheetView tabSelected="1" view="pageLayout" zoomScale="50" zoomScaleNormal="70" zoomScalePageLayoutView="50" workbookViewId="0">
      <selection activeCell="B2" sqref="B2"/>
    </sheetView>
  </sheetViews>
  <sheetFormatPr baseColWidth="10" defaultColWidth="11.1640625" defaultRowHeight="13" x14ac:dyDescent="0.3"/>
  <cols>
    <col min="1" max="1" width="6.1640625" style="1" customWidth="1"/>
    <col min="2" max="2" width="17.4140625" style="70" customWidth="1"/>
    <col min="3" max="3" width="13.5" style="70" customWidth="1"/>
    <col min="4" max="4" width="16.6640625" style="1" customWidth="1"/>
    <col min="5" max="5" width="16.1640625" style="2" customWidth="1"/>
    <col min="6" max="6" width="18.9140625" style="2" customWidth="1"/>
    <col min="7" max="7" width="21.08203125" style="2" customWidth="1"/>
    <col min="8" max="8" width="12.08203125" style="2" customWidth="1"/>
    <col min="9" max="9" width="7.9140625" style="2" customWidth="1"/>
    <col min="10" max="10" width="11.6640625" style="2" customWidth="1"/>
    <col min="11" max="11" width="12.9140625" style="2" customWidth="1"/>
    <col min="12" max="12" width="15.58203125" style="57" customWidth="1"/>
    <col min="13" max="13" width="17.4140625" style="4" customWidth="1"/>
    <col min="14" max="14" width="17.9140625" style="2" customWidth="1"/>
    <col min="15" max="15" width="7.6640625" style="2" customWidth="1"/>
    <col min="16" max="16" width="15.5" style="2" customWidth="1"/>
    <col min="17" max="17" width="25.58203125" style="2" customWidth="1"/>
    <col min="18" max="18" width="28" style="2" customWidth="1"/>
    <col min="19" max="19" width="20.1640625" style="2" customWidth="1"/>
    <col min="20" max="20" width="21.33203125" style="2" customWidth="1"/>
    <col min="21" max="21" width="11.9140625" style="2" customWidth="1"/>
    <col min="22" max="22" width="12.08203125" style="2" customWidth="1"/>
    <col min="23" max="23" width="12.5" style="2" customWidth="1"/>
    <col min="24" max="24" width="11.5" style="2" customWidth="1"/>
    <col min="25" max="25" width="13.33203125" style="2" customWidth="1"/>
    <col min="26" max="26" width="15.08203125" style="2" customWidth="1"/>
    <col min="27" max="27" width="17.33203125" style="2" customWidth="1"/>
    <col min="28" max="28" width="22.08203125" style="21" customWidth="1"/>
    <col min="29" max="29" width="21.4140625" style="21" customWidth="1"/>
    <col min="30" max="30" width="19.83203125" style="21" customWidth="1"/>
    <col min="31" max="31" width="13.33203125" style="1" customWidth="1"/>
    <col min="32" max="32" width="13.4140625" style="1" customWidth="1"/>
    <col min="33" max="33" width="13.08203125" style="1" customWidth="1"/>
    <col min="34" max="34" width="13" style="1" customWidth="1"/>
    <col min="35" max="35" width="15.58203125" style="1" customWidth="1"/>
    <col min="36" max="36" width="14.08203125" style="1" customWidth="1"/>
    <col min="37" max="37" width="14.5" style="1" customWidth="1"/>
    <col min="38" max="38" width="14.9140625" style="1" customWidth="1"/>
    <col min="39" max="39" width="12.5" style="1" customWidth="1"/>
    <col min="40" max="40" width="14" style="1" customWidth="1"/>
    <col min="41" max="41" width="17.5" style="1" customWidth="1"/>
    <col min="42" max="16384" width="11.1640625" style="1"/>
  </cols>
  <sheetData>
    <row r="1" spans="1:41" s="3" customFormat="1" ht="56" x14ac:dyDescent="0.3">
      <c r="A1" s="5" t="s">
        <v>0</v>
      </c>
      <c r="B1" s="7" t="s">
        <v>252</v>
      </c>
      <c r="C1" s="6" t="s">
        <v>12</v>
      </c>
      <c r="D1" s="6" t="s">
        <v>13</v>
      </c>
      <c r="E1" s="7" t="s">
        <v>256</v>
      </c>
      <c r="F1" s="7" t="s">
        <v>20</v>
      </c>
      <c r="G1" s="7" t="s">
        <v>21</v>
      </c>
      <c r="H1" s="7" t="s">
        <v>14</v>
      </c>
      <c r="I1" s="7" t="s">
        <v>2</v>
      </c>
      <c r="J1" s="7" t="s">
        <v>10</v>
      </c>
      <c r="K1" s="7" t="s">
        <v>15</v>
      </c>
      <c r="L1" s="56" t="s">
        <v>17</v>
      </c>
      <c r="M1" s="7" t="s">
        <v>29</v>
      </c>
      <c r="N1" s="7" t="s">
        <v>28</v>
      </c>
      <c r="O1" s="7" t="s">
        <v>1</v>
      </c>
      <c r="P1" s="7" t="s">
        <v>11</v>
      </c>
      <c r="Q1" s="7" t="s">
        <v>269</v>
      </c>
      <c r="R1" s="7" t="s">
        <v>270</v>
      </c>
      <c r="S1" s="7" t="s">
        <v>257</v>
      </c>
      <c r="T1" s="7" t="s">
        <v>258</v>
      </c>
      <c r="U1" s="6" t="s">
        <v>259</v>
      </c>
      <c r="V1" s="6" t="s">
        <v>3</v>
      </c>
      <c r="W1" s="6" t="s">
        <v>16</v>
      </c>
      <c r="X1" s="6" t="s">
        <v>9</v>
      </c>
      <c r="Y1" s="6" t="s">
        <v>260</v>
      </c>
      <c r="Z1" s="61" t="s">
        <v>261</v>
      </c>
      <c r="AA1" s="61" t="s">
        <v>262</v>
      </c>
      <c r="AB1" s="20" t="s">
        <v>263</v>
      </c>
      <c r="AC1" s="20" t="s">
        <v>264</v>
      </c>
      <c r="AD1" s="20" t="s">
        <v>265</v>
      </c>
      <c r="AE1" s="7" t="s">
        <v>4</v>
      </c>
      <c r="AF1" s="7" t="s">
        <v>5</v>
      </c>
      <c r="AG1" s="7" t="s">
        <v>6</v>
      </c>
      <c r="AH1" s="7" t="s">
        <v>266</v>
      </c>
      <c r="AI1" s="7" t="s">
        <v>18</v>
      </c>
      <c r="AJ1" s="7" t="s">
        <v>7</v>
      </c>
      <c r="AK1" s="7" t="s">
        <v>8</v>
      </c>
      <c r="AL1" s="7" t="s">
        <v>267</v>
      </c>
      <c r="AM1" s="7" t="s">
        <v>268</v>
      </c>
      <c r="AN1" s="7" t="s">
        <v>22</v>
      </c>
      <c r="AO1" s="7" t="s">
        <v>253</v>
      </c>
    </row>
    <row r="2" spans="1:41" s="3" customFormat="1" ht="14" x14ac:dyDescent="0.3">
      <c r="A2" s="34" t="s">
        <v>35</v>
      </c>
      <c r="B2" s="69" t="s">
        <v>58</v>
      </c>
      <c r="C2" s="8" t="s">
        <v>23</v>
      </c>
      <c r="D2" s="14" t="s">
        <v>24</v>
      </c>
      <c r="E2" s="14">
        <v>1900</v>
      </c>
      <c r="F2" s="14" t="s">
        <v>31</v>
      </c>
      <c r="G2" s="22" t="s">
        <v>27</v>
      </c>
      <c r="H2" s="11" t="s">
        <v>25</v>
      </c>
      <c r="I2" s="22">
        <v>3</v>
      </c>
      <c r="J2" s="22">
        <v>31</v>
      </c>
      <c r="K2" s="22">
        <v>1685</v>
      </c>
      <c r="L2" s="40">
        <v>20836</v>
      </c>
      <c r="M2" s="11" t="s">
        <v>36</v>
      </c>
      <c r="N2" s="22" t="s">
        <v>19</v>
      </c>
      <c r="O2" s="11">
        <v>1</v>
      </c>
      <c r="P2" s="22">
        <v>159</v>
      </c>
      <c r="Q2" s="11" t="s">
        <v>37</v>
      </c>
      <c r="R2" s="11" t="s">
        <v>38</v>
      </c>
      <c r="S2" s="11">
        <v>91</v>
      </c>
      <c r="T2" s="11">
        <v>68</v>
      </c>
      <c r="U2" s="22">
        <v>127</v>
      </c>
      <c r="V2" s="22">
        <v>8</v>
      </c>
      <c r="W2" s="22">
        <v>4</v>
      </c>
      <c r="X2" s="22">
        <v>1</v>
      </c>
      <c r="Y2" s="14">
        <f t="shared" ref="Y2:Y33" si="0">U2+V2+W2+X2</f>
        <v>140</v>
      </c>
      <c r="Z2" s="18">
        <f t="shared" ref="Z2:Z33" si="1">U2+V2+W2+X2</f>
        <v>140</v>
      </c>
      <c r="AA2" s="27">
        <f t="shared" ref="AA2:AA33" si="2">ROUNDUP(Z2/3*2,0)</f>
        <v>94</v>
      </c>
      <c r="AB2" s="9">
        <f t="shared" ref="AB2:AB25" si="3">U2/Z2*100</f>
        <v>90.714285714285708</v>
      </c>
      <c r="AC2" s="9">
        <f t="shared" ref="AC2:AC25" si="4">U2/Y2*100</f>
        <v>90.714285714285708</v>
      </c>
      <c r="AD2" s="9">
        <f t="shared" ref="AD2:AD25" si="5">U2/P2*100</f>
        <v>79.874213836477992</v>
      </c>
      <c r="AE2" s="24">
        <v>20836</v>
      </c>
      <c r="AF2" s="24">
        <v>20836</v>
      </c>
      <c r="AG2" s="11">
        <v>1957</v>
      </c>
      <c r="AH2" s="25">
        <v>56.2</v>
      </c>
      <c r="AI2" s="35">
        <v>22296</v>
      </c>
      <c r="AJ2" s="13">
        <v>22296</v>
      </c>
      <c r="AK2" s="36">
        <v>1961</v>
      </c>
      <c r="AL2" s="25">
        <v>60.2</v>
      </c>
      <c r="AM2" s="23">
        <v>4</v>
      </c>
      <c r="AN2" s="15">
        <v>4</v>
      </c>
      <c r="AO2" s="11" t="s">
        <v>254</v>
      </c>
    </row>
    <row r="3" spans="1:41" s="37" customFormat="1" ht="14" x14ac:dyDescent="0.3">
      <c r="A3" s="34" t="s">
        <v>35</v>
      </c>
      <c r="B3" s="69" t="s">
        <v>59</v>
      </c>
      <c r="C3" s="8"/>
      <c r="D3" s="14" t="s">
        <v>24</v>
      </c>
      <c r="E3" s="14">
        <v>1892</v>
      </c>
      <c r="F3" s="14" t="s">
        <v>31</v>
      </c>
      <c r="G3" s="22" t="s">
        <v>27</v>
      </c>
      <c r="H3" s="11" t="s">
        <v>25</v>
      </c>
      <c r="I3" s="22">
        <v>3</v>
      </c>
      <c r="J3" s="22">
        <v>31</v>
      </c>
      <c r="K3" s="22">
        <v>1685</v>
      </c>
      <c r="L3" s="40">
        <v>20836</v>
      </c>
      <c r="M3" s="11" t="s">
        <v>36</v>
      </c>
      <c r="N3" s="22" t="s">
        <v>19</v>
      </c>
      <c r="O3" s="11">
        <v>1</v>
      </c>
      <c r="P3" s="22">
        <v>159</v>
      </c>
      <c r="Q3" s="11" t="s">
        <v>37</v>
      </c>
      <c r="R3" s="11" t="s">
        <v>38</v>
      </c>
      <c r="S3" s="11">
        <v>91</v>
      </c>
      <c r="T3" s="11">
        <v>68</v>
      </c>
      <c r="U3" s="22">
        <v>127</v>
      </c>
      <c r="V3" s="22">
        <v>8</v>
      </c>
      <c r="W3" s="22">
        <v>4</v>
      </c>
      <c r="X3" s="22">
        <v>1</v>
      </c>
      <c r="Y3" s="14">
        <f t="shared" si="0"/>
        <v>140</v>
      </c>
      <c r="Z3" s="18">
        <f t="shared" si="1"/>
        <v>140</v>
      </c>
      <c r="AA3" s="27">
        <f t="shared" si="2"/>
        <v>94</v>
      </c>
      <c r="AB3" s="9">
        <f t="shared" si="3"/>
        <v>90.714285714285708</v>
      </c>
      <c r="AC3" s="9">
        <f t="shared" si="4"/>
        <v>90.714285714285708</v>
      </c>
      <c r="AD3" s="9">
        <f t="shared" si="5"/>
        <v>79.874213836477992</v>
      </c>
      <c r="AE3" s="24">
        <v>20836</v>
      </c>
      <c r="AF3" s="24">
        <v>20836</v>
      </c>
      <c r="AG3" s="11">
        <v>1957</v>
      </c>
      <c r="AH3" s="25">
        <v>65.024657534246572</v>
      </c>
      <c r="AI3" s="35">
        <v>22296</v>
      </c>
      <c r="AJ3" s="13">
        <v>22296</v>
      </c>
      <c r="AK3" s="36">
        <v>1961</v>
      </c>
      <c r="AL3" s="25">
        <v>69.024657534246572</v>
      </c>
      <c r="AM3" s="23">
        <v>4</v>
      </c>
      <c r="AN3" s="15">
        <v>4</v>
      </c>
      <c r="AO3" s="11" t="s">
        <v>254</v>
      </c>
    </row>
    <row r="4" spans="1:41" s="37" customFormat="1" ht="14" x14ac:dyDescent="0.3">
      <c r="A4" s="34" t="s">
        <v>35</v>
      </c>
      <c r="B4" s="69" t="s">
        <v>60</v>
      </c>
      <c r="C4" s="8" t="s">
        <v>23</v>
      </c>
      <c r="D4" s="14" t="s">
        <v>24</v>
      </c>
      <c r="E4" s="14">
        <v>1914</v>
      </c>
      <c r="F4" s="14" t="s">
        <v>26</v>
      </c>
      <c r="G4" s="14" t="s">
        <v>26</v>
      </c>
      <c r="H4" s="11" t="s">
        <v>25</v>
      </c>
      <c r="I4" s="22">
        <v>3</v>
      </c>
      <c r="J4" s="22">
        <v>31</v>
      </c>
      <c r="K4" s="22">
        <v>1685</v>
      </c>
      <c r="L4" s="40">
        <v>20836</v>
      </c>
      <c r="M4" s="11" t="s">
        <v>36</v>
      </c>
      <c r="N4" s="22" t="s">
        <v>19</v>
      </c>
      <c r="O4" s="11">
        <v>1</v>
      </c>
      <c r="P4" s="22">
        <v>159</v>
      </c>
      <c r="Q4" s="11" t="s">
        <v>37</v>
      </c>
      <c r="R4" s="11" t="s">
        <v>38</v>
      </c>
      <c r="S4" s="11">
        <v>91</v>
      </c>
      <c r="T4" s="11">
        <v>68</v>
      </c>
      <c r="U4" s="22">
        <v>127</v>
      </c>
      <c r="V4" s="22">
        <v>8</v>
      </c>
      <c r="W4" s="22">
        <v>4</v>
      </c>
      <c r="X4" s="22">
        <v>1</v>
      </c>
      <c r="Y4" s="14">
        <f t="shared" si="0"/>
        <v>140</v>
      </c>
      <c r="Z4" s="18">
        <f t="shared" si="1"/>
        <v>140</v>
      </c>
      <c r="AA4" s="27">
        <f t="shared" si="2"/>
        <v>94</v>
      </c>
      <c r="AB4" s="9">
        <f t="shared" si="3"/>
        <v>90.714285714285708</v>
      </c>
      <c r="AC4" s="9">
        <f t="shared" si="4"/>
        <v>90.714285714285708</v>
      </c>
      <c r="AD4" s="9">
        <f t="shared" si="5"/>
        <v>79.874213836477992</v>
      </c>
      <c r="AE4" s="24">
        <v>20836</v>
      </c>
      <c r="AF4" s="24">
        <v>20836</v>
      </c>
      <c r="AG4" s="11">
        <v>1957</v>
      </c>
      <c r="AH4" s="25">
        <v>42.802739726027397</v>
      </c>
      <c r="AI4" s="35" t="s">
        <v>19</v>
      </c>
      <c r="AJ4" s="13">
        <v>23692</v>
      </c>
      <c r="AK4" s="36">
        <v>1964</v>
      </c>
      <c r="AL4" s="25">
        <v>50.627397260273973</v>
      </c>
      <c r="AM4" s="23">
        <v>7.8246575342465752</v>
      </c>
      <c r="AN4" s="15" t="s">
        <v>19</v>
      </c>
      <c r="AO4" s="8" t="s">
        <v>255</v>
      </c>
    </row>
    <row r="5" spans="1:41" s="37" customFormat="1" ht="14" x14ac:dyDescent="0.3">
      <c r="A5" s="34" t="s">
        <v>35</v>
      </c>
      <c r="B5" s="69" t="s">
        <v>61</v>
      </c>
      <c r="C5" s="8"/>
      <c r="D5" s="14" t="s">
        <v>24</v>
      </c>
      <c r="E5" s="14" t="s">
        <v>19</v>
      </c>
      <c r="F5" s="14" t="s">
        <v>31</v>
      </c>
      <c r="G5" s="22" t="s">
        <v>27</v>
      </c>
      <c r="H5" s="11" t="s">
        <v>25</v>
      </c>
      <c r="I5" s="22">
        <v>3</v>
      </c>
      <c r="J5" s="22">
        <v>31</v>
      </c>
      <c r="K5" s="22">
        <v>1685</v>
      </c>
      <c r="L5" s="40">
        <v>20836</v>
      </c>
      <c r="M5" s="11" t="s">
        <v>36</v>
      </c>
      <c r="N5" s="22" t="s">
        <v>19</v>
      </c>
      <c r="O5" s="11">
        <v>1</v>
      </c>
      <c r="P5" s="22">
        <v>159</v>
      </c>
      <c r="Q5" s="11" t="s">
        <v>37</v>
      </c>
      <c r="R5" s="11" t="s">
        <v>38</v>
      </c>
      <c r="S5" s="11">
        <v>91</v>
      </c>
      <c r="T5" s="11">
        <v>68</v>
      </c>
      <c r="U5" s="22">
        <v>127</v>
      </c>
      <c r="V5" s="22">
        <v>8</v>
      </c>
      <c r="W5" s="22">
        <v>4</v>
      </c>
      <c r="X5" s="22">
        <v>1</v>
      </c>
      <c r="Y5" s="14">
        <f t="shared" si="0"/>
        <v>140</v>
      </c>
      <c r="Z5" s="18">
        <f t="shared" si="1"/>
        <v>140</v>
      </c>
      <c r="AA5" s="27">
        <f t="shared" si="2"/>
        <v>94</v>
      </c>
      <c r="AB5" s="9">
        <f t="shared" si="3"/>
        <v>90.714285714285708</v>
      </c>
      <c r="AC5" s="9">
        <f t="shared" si="4"/>
        <v>90.714285714285708</v>
      </c>
      <c r="AD5" s="9">
        <f t="shared" si="5"/>
        <v>79.874213836477992</v>
      </c>
      <c r="AE5" s="24">
        <v>20836</v>
      </c>
      <c r="AF5" s="24">
        <v>20836</v>
      </c>
      <c r="AG5" s="11">
        <v>1957</v>
      </c>
      <c r="AH5" s="25" t="s">
        <v>19</v>
      </c>
      <c r="AI5" s="35">
        <v>23757</v>
      </c>
      <c r="AJ5" s="13">
        <v>23757</v>
      </c>
      <c r="AK5" s="36">
        <v>1965</v>
      </c>
      <c r="AL5" s="25" t="s">
        <v>19</v>
      </c>
      <c r="AM5" s="23">
        <v>8.0027397260273965</v>
      </c>
      <c r="AN5" s="15">
        <v>8</v>
      </c>
      <c r="AO5" s="11" t="s">
        <v>254</v>
      </c>
    </row>
    <row r="6" spans="1:41" s="37" customFormat="1" ht="14" x14ac:dyDescent="0.3">
      <c r="A6" s="34" t="s">
        <v>35</v>
      </c>
      <c r="B6" s="69" t="s">
        <v>62</v>
      </c>
      <c r="C6" s="8"/>
      <c r="D6" s="14" t="s">
        <v>24</v>
      </c>
      <c r="E6" s="14">
        <v>1910</v>
      </c>
      <c r="F6" s="14" t="s">
        <v>26</v>
      </c>
      <c r="G6" s="22" t="s">
        <v>26</v>
      </c>
      <c r="H6" s="11" t="s">
        <v>25</v>
      </c>
      <c r="I6" s="22">
        <v>3</v>
      </c>
      <c r="J6" s="22">
        <v>31</v>
      </c>
      <c r="K6" s="22">
        <v>1685</v>
      </c>
      <c r="L6" s="40">
        <v>20836</v>
      </c>
      <c r="M6" s="11" t="s">
        <v>36</v>
      </c>
      <c r="N6" s="22" t="s">
        <v>19</v>
      </c>
      <c r="O6" s="11">
        <v>1</v>
      </c>
      <c r="P6" s="22">
        <v>159</v>
      </c>
      <c r="Q6" s="11" t="s">
        <v>37</v>
      </c>
      <c r="R6" s="11" t="s">
        <v>38</v>
      </c>
      <c r="S6" s="11">
        <v>91</v>
      </c>
      <c r="T6" s="11">
        <v>68</v>
      </c>
      <c r="U6" s="22">
        <v>127</v>
      </c>
      <c r="V6" s="22">
        <v>8</v>
      </c>
      <c r="W6" s="22">
        <v>4</v>
      </c>
      <c r="X6" s="22">
        <v>1</v>
      </c>
      <c r="Y6" s="14">
        <f t="shared" si="0"/>
        <v>140</v>
      </c>
      <c r="Z6" s="18">
        <f t="shared" si="1"/>
        <v>140</v>
      </c>
      <c r="AA6" s="27">
        <f t="shared" si="2"/>
        <v>94</v>
      </c>
      <c r="AB6" s="9">
        <f t="shared" si="3"/>
        <v>90.714285714285708</v>
      </c>
      <c r="AC6" s="9">
        <f t="shared" si="4"/>
        <v>90.714285714285708</v>
      </c>
      <c r="AD6" s="9">
        <f t="shared" si="5"/>
        <v>79.874213836477992</v>
      </c>
      <c r="AE6" s="24">
        <v>20836</v>
      </c>
      <c r="AF6" s="24">
        <v>20836</v>
      </c>
      <c r="AG6" s="11">
        <v>1957</v>
      </c>
      <c r="AH6" s="25">
        <v>46.876712328767127</v>
      </c>
      <c r="AI6" s="35" t="s">
        <v>19</v>
      </c>
      <c r="AJ6" s="13">
        <v>23692</v>
      </c>
      <c r="AK6" s="36">
        <v>1964</v>
      </c>
      <c r="AL6" s="25">
        <v>54.701369863013696</v>
      </c>
      <c r="AM6" s="23">
        <v>7.8246575342465752</v>
      </c>
      <c r="AN6" s="15" t="s">
        <v>19</v>
      </c>
      <c r="AO6" s="11" t="s">
        <v>254</v>
      </c>
    </row>
    <row r="7" spans="1:41" s="37" customFormat="1" ht="14" x14ac:dyDescent="0.3">
      <c r="A7" s="34" t="s">
        <v>35</v>
      </c>
      <c r="B7" s="69" t="s">
        <v>63</v>
      </c>
      <c r="C7" s="8" t="s">
        <v>23</v>
      </c>
      <c r="D7" s="14" t="s">
        <v>24</v>
      </c>
      <c r="E7" s="14" t="s">
        <v>19</v>
      </c>
      <c r="F7" s="14" t="s">
        <v>31</v>
      </c>
      <c r="G7" s="14" t="s">
        <v>27</v>
      </c>
      <c r="H7" s="11" t="s">
        <v>25</v>
      </c>
      <c r="I7" s="22">
        <v>3</v>
      </c>
      <c r="J7" s="22">
        <v>31</v>
      </c>
      <c r="K7" s="22">
        <v>1685</v>
      </c>
      <c r="L7" s="40">
        <v>20836</v>
      </c>
      <c r="M7" s="11" t="s">
        <v>36</v>
      </c>
      <c r="N7" s="22" t="s">
        <v>19</v>
      </c>
      <c r="O7" s="11">
        <v>1</v>
      </c>
      <c r="P7" s="22">
        <v>159</v>
      </c>
      <c r="Q7" s="11" t="s">
        <v>37</v>
      </c>
      <c r="R7" s="11" t="s">
        <v>38</v>
      </c>
      <c r="S7" s="11">
        <v>91</v>
      </c>
      <c r="T7" s="11">
        <v>68</v>
      </c>
      <c r="U7" s="22">
        <v>127</v>
      </c>
      <c r="V7" s="22">
        <v>8</v>
      </c>
      <c r="W7" s="22">
        <v>4</v>
      </c>
      <c r="X7" s="22">
        <v>1</v>
      </c>
      <c r="Y7" s="22">
        <f t="shared" si="0"/>
        <v>140</v>
      </c>
      <c r="Z7" s="18">
        <f t="shared" si="1"/>
        <v>140</v>
      </c>
      <c r="AA7" s="27">
        <f t="shared" si="2"/>
        <v>94</v>
      </c>
      <c r="AB7" s="23">
        <f t="shared" si="3"/>
        <v>90.714285714285708</v>
      </c>
      <c r="AC7" s="23">
        <f t="shared" si="4"/>
        <v>90.714285714285708</v>
      </c>
      <c r="AD7" s="23">
        <f t="shared" si="5"/>
        <v>79.874213836477992</v>
      </c>
      <c r="AE7" s="24">
        <v>20836</v>
      </c>
      <c r="AF7" s="24">
        <v>20836</v>
      </c>
      <c r="AG7" s="11">
        <v>1957</v>
      </c>
      <c r="AH7" s="25" t="s">
        <v>19</v>
      </c>
      <c r="AI7" s="35">
        <v>23757</v>
      </c>
      <c r="AJ7" s="24">
        <v>23757</v>
      </c>
      <c r="AK7" s="39">
        <v>1965</v>
      </c>
      <c r="AL7" s="25" t="s">
        <v>19</v>
      </c>
      <c r="AM7" s="23">
        <v>8.0027397260273965</v>
      </c>
      <c r="AN7" s="15">
        <v>8</v>
      </c>
      <c r="AO7" s="8" t="s">
        <v>255</v>
      </c>
    </row>
    <row r="8" spans="1:41" s="4" customFormat="1" ht="14" x14ac:dyDescent="0.3">
      <c r="A8" s="34" t="s">
        <v>35</v>
      </c>
      <c r="B8" s="69" t="s">
        <v>64</v>
      </c>
      <c r="C8" s="8" t="s">
        <v>23</v>
      </c>
      <c r="D8" s="14" t="s">
        <v>24</v>
      </c>
      <c r="E8" s="14">
        <v>1900</v>
      </c>
      <c r="F8" s="14" t="s">
        <v>26</v>
      </c>
      <c r="G8" s="22" t="s">
        <v>26</v>
      </c>
      <c r="H8" s="11" t="s">
        <v>25</v>
      </c>
      <c r="I8" s="22">
        <v>3</v>
      </c>
      <c r="J8" s="22">
        <v>31</v>
      </c>
      <c r="K8" s="22">
        <v>1685</v>
      </c>
      <c r="L8" s="40">
        <v>20836</v>
      </c>
      <c r="M8" s="11" t="s">
        <v>36</v>
      </c>
      <c r="N8" s="22" t="s">
        <v>19</v>
      </c>
      <c r="O8" s="11">
        <v>1</v>
      </c>
      <c r="P8" s="22">
        <v>159</v>
      </c>
      <c r="Q8" s="11" t="s">
        <v>37</v>
      </c>
      <c r="R8" s="11" t="s">
        <v>38</v>
      </c>
      <c r="S8" s="11">
        <v>91</v>
      </c>
      <c r="T8" s="11">
        <v>68</v>
      </c>
      <c r="U8" s="22">
        <v>127</v>
      </c>
      <c r="V8" s="22">
        <v>8</v>
      </c>
      <c r="W8" s="22">
        <v>4</v>
      </c>
      <c r="X8" s="22">
        <v>1</v>
      </c>
      <c r="Y8" s="22">
        <f t="shared" si="0"/>
        <v>140</v>
      </c>
      <c r="Z8" s="18">
        <f t="shared" si="1"/>
        <v>140</v>
      </c>
      <c r="AA8" s="27">
        <f t="shared" si="2"/>
        <v>94</v>
      </c>
      <c r="AB8" s="23">
        <f t="shared" si="3"/>
        <v>90.714285714285708</v>
      </c>
      <c r="AC8" s="23">
        <f t="shared" si="4"/>
        <v>90.714285714285708</v>
      </c>
      <c r="AD8" s="23">
        <f t="shared" si="5"/>
        <v>79.874213836477992</v>
      </c>
      <c r="AE8" s="24">
        <v>20836</v>
      </c>
      <c r="AF8" s="24">
        <v>20836</v>
      </c>
      <c r="AG8" s="11">
        <v>1957</v>
      </c>
      <c r="AH8" s="25">
        <v>56.915068493150685</v>
      </c>
      <c r="AI8" s="38" t="s">
        <v>19</v>
      </c>
      <c r="AJ8" s="10">
        <v>22007</v>
      </c>
      <c r="AK8" s="12">
        <v>1960</v>
      </c>
      <c r="AL8" s="25">
        <v>60.123287671232873</v>
      </c>
      <c r="AM8" s="23">
        <v>3.2082191780821918</v>
      </c>
      <c r="AN8" s="25" t="s">
        <v>19</v>
      </c>
      <c r="AO8" s="11" t="s">
        <v>254</v>
      </c>
    </row>
    <row r="9" spans="1:41" s="37" customFormat="1" ht="14" x14ac:dyDescent="0.3">
      <c r="A9" s="62" t="s">
        <v>35</v>
      </c>
      <c r="B9" s="69" t="s">
        <v>65</v>
      </c>
      <c r="C9" s="50" t="s">
        <v>23</v>
      </c>
      <c r="D9" s="58" t="s">
        <v>24</v>
      </c>
      <c r="E9" s="58">
        <v>1900</v>
      </c>
      <c r="F9" s="58" t="s">
        <v>32</v>
      </c>
      <c r="G9" s="28" t="s">
        <v>26</v>
      </c>
      <c r="H9" s="18" t="s">
        <v>25</v>
      </c>
      <c r="I9" s="28">
        <v>3</v>
      </c>
      <c r="J9" s="28">
        <v>31</v>
      </c>
      <c r="K9" s="28">
        <v>1686</v>
      </c>
      <c r="L9" s="40">
        <v>20836</v>
      </c>
      <c r="M9" s="18" t="s">
        <v>36</v>
      </c>
      <c r="N9" s="28" t="s">
        <v>19</v>
      </c>
      <c r="O9" s="18">
        <v>1</v>
      </c>
      <c r="P9" s="28">
        <v>159</v>
      </c>
      <c r="Q9" s="18" t="s">
        <v>37</v>
      </c>
      <c r="R9" s="18" t="s">
        <v>38</v>
      </c>
      <c r="S9" s="18">
        <v>91</v>
      </c>
      <c r="T9" s="18">
        <v>68</v>
      </c>
      <c r="U9" s="28">
        <v>132</v>
      </c>
      <c r="V9" s="28">
        <v>3</v>
      </c>
      <c r="W9" s="28">
        <v>6</v>
      </c>
      <c r="X9" s="28">
        <v>1</v>
      </c>
      <c r="Y9" s="28">
        <f t="shared" si="0"/>
        <v>142</v>
      </c>
      <c r="Z9" s="18">
        <f t="shared" si="1"/>
        <v>142</v>
      </c>
      <c r="AA9" s="32">
        <f t="shared" si="2"/>
        <v>95</v>
      </c>
      <c r="AB9" s="19">
        <f t="shared" si="3"/>
        <v>92.957746478873233</v>
      </c>
      <c r="AC9" s="19">
        <f t="shared" si="4"/>
        <v>92.957746478873233</v>
      </c>
      <c r="AD9" s="19">
        <f t="shared" si="5"/>
        <v>83.018867924528308</v>
      </c>
      <c r="AE9" s="40">
        <v>20836</v>
      </c>
      <c r="AF9" s="40">
        <v>20836</v>
      </c>
      <c r="AG9" s="18">
        <v>1957</v>
      </c>
      <c r="AH9" s="29">
        <v>56.915068493150685</v>
      </c>
      <c r="AI9" s="31" t="s">
        <v>19</v>
      </c>
      <c r="AJ9" s="40">
        <v>22007</v>
      </c>
      <c r="AK9" s="41">
        <v>1960</v>
      </c>
      <c r="AL9" s="29">
        <v>60.123287671232873</v>
      </c>
      <c r="AM9" s="19">
        <v>3.2082191780821918</v>
      </c>
      <c r="AN9" s="63" t="s">
        <v>19</v>
      </c>
      <c r="AO9" s="18" t="s">
        <v>254</v>
      </c>
    </row>
    <row r="10" spans="1:41" s="37" customFormat="1" ht="14" x14ac:dyDescent="0.3">
      <c r="A10" s="34" t="s">
        <v>35</v>
      </c>
      <c r="B10" s="69" t="s">
        <v>66</v>
      </c>
      <c r="C10" s="8" t="s">
        <v>23</v>
      </c>
      <c r="D10" s="14" t="s">
        <v>24</v>
      </c>
      <c r="E10" s="14">
        <v>1903</v>
      </c>
      <c r="F10" s="14" t="s">
        <v>26</v>
      </c>
      <c r="G10" s="14" t="s">
        <v>26</v>
      </c>
      <c r="H10" s="11" t="s">
        <v>25</v>
      </c>
      <c r="I10" s="22">
        <v>3</v>
      </c>
      <c r="J10" s="22">
        <v>31</v>
      </c>
      <c r="K10" s="22">
        <v>1685</v>
      </c>
      <c r="L10" s="40">
        <v>20836</v>
      </c>
      <c r="M10" s="11" t="s">
        <v>36</v>
      </c>
      <c r="N10" s="22" t="s">
        <v>19</v>
      </c>
      <c r="O10" s="11">
        <v>1</v>
      </c>
      <c r="P10" s="22">
        <v>159</v>
      </c>
      <c r="Q10" s="11" t="s">
        <v>37</v>
      </c>
      <c r="R10" s="11" t="s">
        <v>38</v>
      </c>
      <c r="S10" s="11">
        <v>91</v>
      </c>
      <c r="T10" s="11">
        <v>68</v>
      </c>
      <c r="U10" s="22">
        <v>127</v>
      </c>
      <c r="V10" s="22">
        <v>8</v>
      </c>
      <c r="W10" s="22">
        <v>4</v>
      </c>
      <c r="X10" s="22">
        <v>1</v>
      </c>
      <c r="Y10" s="14">
        <f t="shared" si="0"/>
        <v>140</v>
      </c>
      <c r="Z10" s="18">
        <f t="shared" si="1"/>
        <v>140</v>
      </c>
      <c r="AA10" s="27">
        <f t="shared" si="2"/>
        <v>94</v>
      </c>
      <c r="AB10" s="9">
        <f t="shared" si="3"/>
        <v>90.714285714285708</v>
      </c>
      <c r="AC10" s="9">
        <f t="shared" si="4"/>
        <v>90.714285714285708</v>
      </c>
      <c r="AD10" s="9">
        <f t="shared" si="5"/>
        <v>79.874213836477992</v>
      </c>
      <c r="AE10" s="24">
        <v>20836</v>
      </c>
      <c r="AF10" s="24">
        <v>20836</v>
      </c>
      <c r="AG10" s="11">
        <v>1957</v>
      </c>
      <c r="AH10" s="25">
        <v>53.216438356164382</v>
      </c>
      <c r="AI10" s="35" t="s">
        <v>19</v>
      </c>
      <c r="AJ10" s="13">
        <v>22054</v>
      </c>
      <c r="AK10" s="36">
        <v>1960</v>
      </c>
      <c r="AL10" s="25">
        <v>56.553424657534244</v>
      </c>
      <c r="AM10" s="23">
        <v>3.3369863013698629</v>
      </c>
      <c r="AN10" s="15" t="s">
        <v>19</v>
      </c>
      <c r="AO10" s="8" t="s">
        <v>255</v>
      </c>
    </row>
    <row r="11" spans="1:41" s="37" customFormat="1" ht="14" x14ac:dyDescent="0.3">
      <c r="A11" s="34" t="s">
        <v>35</v>
      </c>
      <c r="B11" s="69" t="s">
        <v>67</v>
      </c>
      <c r="C11" s="8"/>
      <c r="D11" s="14" t="s">
        <v>24</v>
      </c>
      <c r="E11" s="14">
        <v>1890</v>
      </c>
      <c r="F11" s="14" t="s">
        <v>31</v>
      </c>
      <c r="G11" s="22" t="s">
        <v>26</v>
      </c>
      <c r="H11" s="11" t="s">
        <v>25</v>
      </c>
      <c r="I11" s="22">
        <v>3</v>
      </c>
      <c r="J11" s="22">
        <v>31</v>
      </c>
      <c r="K11" s="22">
        <v>1685</v>
      </c>
      <c r="L11" s="40">
        <v>20836</v>
      </c>
      <c r="M11" s="11" t="s">
        <v>36</v>
      </c>
      <c r="N11" s="22" t="s">
        <v>19</v>
      </c>
      <c r="O11" s="11">
        <v>1</v>
      </c>
      <c r="P11" s="22">
        <v>159</v>
      </c>
      <c r="Q11" s="11" t="s">
        <v>37</v>
      </c>
      <c r="R11" s="11" t="s">
        <v>38</v>
      </c>
      <c r="S11" s="11">
        <v>91</v>
      </c>
      <c r="T11" s="11">
        <v>68</v>
      </c>
      <c r="U11" s="22">
        <v>127</v>
      </c>
      <c r="V11" s="22">
        <v>8</v>
      </c>
      <c r="W11" s="22">
        <v>4</v>
      </c>
      <c r="X11" s="22">
        <v>1</v>
      </c>
      <c r="Y11" s="14">
        <f t="shared" si="0"/>
        <v>140</v>
      </c>
      <c r="Z11" s="18">
        <f t="shared" si="1"/>
        <v>140</v>
      </c>
      <c r="AA11" s="27">
        <f t="shared" si="2"/>
        <v>94</v>
      </c>
      <c r="AB11" s="9">
        <f t="shared" si="3"/>
        <v>90.714285714285708</v>
      </c>
      <c r="AC11" s="9">
        <f t="shared" si="4"/>
        <v>90.714285714285708</v>
      </c>
      <c r="AD11" s="9">
        <f t="shared" si="5"/>
        <v>79.874213836477992</v>
      </c>
      <c r="AE11" s="24">
        <v>20836</v>
      </c>
      <c r="AF11" s="24">
        <v>20836</v>
      </c>
      <c r="AG11" s="11">
        <v>1957</v>
      </c>
      <c r="AH11" s="25">
        <v>66.890410958904113</v>
      </c>
      <c r="AI11" s="35">
        <v>23757</v>
      </c>
      <c r="AJ11" s="13">
        <v>23757</v>
      </c>
      <c r="AK11" s="36">
        <v>1965</v>
      </c>
      <c r="AL11" s="25">
        <v>74.893150684931513</v>
      </c>
      <c r="AM11" s="23">
        <v>8.0027397260273965</v>
      </c>
      <c r="AN11" s="15">
        <v>8</v>
      </c>
      <c r="AO11" s="11" t="s">
        <v>254</v>
      </c>
    </row>
    <row r="12" spans="1:41" s="37" customFormat="1" ht="14" x14ac:dyDescent="0.3">
      <c r="A12" s="34" t="s">
        <v>35</v>
      </c>
      <c r="B12" s="69" t="s">
        <v>68</v>
      </c>
      <c r="C12" s="8"/>
      <c r="D12" s="14" t="s">
        <v>24</v>
      </c>
      <c r="E12" s="14">
        <v>1897</v>
      </c>
      <c r="F12" s="14" t="s">
        <v>31</v>
      </c>
      <c r="G12" s="22" t="s">
        <v>31</v>
      </c>
      <c r="H12" s="11" t="s">
        <v>25</v>
      </c>
      <c r="I12" s="22">
        <v>3</v>
      </c>
      <c r="J12" s="22">
        <v>31</v>
      </c>
      <c r="K12" s="22">
        <v>1685</v>
      </c>
      <c r="L12" s="40">
        <v>20836</v>
      </c>
      <c r="M12" s="11" t="s">
        <v>36</v>
      </c>
      <c r="N12" s="22" t="s">
        <v>19</v>
      </c>
      <c r="O12" s="11">
        <v>1</v>
      </c>
      <c r="P12" s="22">
        <v>159</v>
      </c>
      <c r="Q12" s="11" t="s">
        <v>37</v>
      </c>
      <c r="R12" s="11" t="s">
        <v>38</v>
      </c>
      <c r="S12" s="11">
        <v>91</v>
      </c>
      <c r="T12" s="11">
        <v>68</v>
      </c>
      <c r="U12" s="22">
        <v>127</v>
      </c>
      <c r="V12" s="22">
        <v>8</v>
      </c>
      <c r="W12" s="22">
        <v>4</v>
      </c>
      <c r="X12" s="22">
        <v>1</v>
      </c>
      <c r="Y12" s="14">
        <f t="shared" si="0"/>
        <v>140</v>
      </c>
      <c r="Z12" s="18">
        <f t="shared" si="1"/>
        <v>140</v>
      </c>
      <c r="AA12" s="27">
        <f t="shared" si="2"/>
        <v>94</v>
      </c>
      <c r="AB12" s="9">
        <f t="shared" si="3"/>
        <v>90.714285714285708</v>
      </c>
      <c r="AC12" s="9">
        <f t="shared" si="4"/>
        <v>90.714285714285708</v>
      </c>
      <c r="AD12" s="9">
        <f t="shared" si="5"/>
        <v>79.874213836477992</v>
      </c>
      <c r="AE12" s="24">
        <v>20836</v>
      </c>
      <c r="AF12" s="24">
        <v>20836</v>
      </c>
      <c r="AG12" s="11">
        <v>1957</v>
      </c>
      <c r="AH12" s="25">
        <v>59.282191780821918</v>
      </c>
      <c r="AI12" s="35">
        <v>22296</v>
      </c>
      <c r="AJ12" s="13">
        <v>22296</v>
      </c>
      <c r="AK12" s="36">
        <v>1961</v>
      </c>
      <c r="AL12" s="25">
        <v>63.282191780821918</v>
      </c>
      <c r="AM12" s="23">
        <v>4</v>
      </c>
      <c r="AN12" s="15">
        <v>4</v>
      </c>
      <c r="AO12" s="11" t="s">
        <v>254</v>
      </c>
    </row>
    <row r="13" spans="1:41" s="37" customFormat="1" ht="14" x14ac:dyDescent="0.3">
      <c r="A13" s="34" t="s">
        <v>35</v>
      </c>
      <c r="B13" s="69" t="s">
        <v>69</v>
      </c>
      <c r="C13" s="8" t="s">
        <v>34</v>
      </c>
      <c r="D13" s="14" t="s">
        <v>24</v>
      </c>
      <c r="E13" s="14">
        <v>1902</v>
      </c>
      <c r="F13" s="14" t="s">
        <v>31</v>
      </c>
      <c r="G13" s="22" t="s">
        <v>33</v>
      </c>
      <c r="H13" s="11" t="s">
        <v>25</v>
      </c>
      <c r="I13" s="22">
        <v>3</v>
      </c>
      <c r="J13" s="22">
        <v>31</v>
      </c>
      <c r="K13" s="22">
        <v>1685</v>
      </c>
      <c r="L13" s="40">
        <v>20836</v>
      </c>
      <c r="M13" s="11" t="s">
        <v>36</v>
      </c>
      <c r="N13" s="22" t="s">
        <v>19</v>
      </c>
      <c r="O13" s="11">
        <v>1</v>
      </c>
      <c r="P13" s="22">
        <v>159</v>
      </c>
      <c r="Q13" s="11" t="s">
        <v>37</v>
      </c>
      <c r="R13" s="11" t="s">
        <v>38</v>
      </c>
      <c r="S13" s="11">
        <v>91</v>
      </c>
      <c r="T13" s="11">
        <v>68</v>
      </c>
      <c r="U13" s="22">
        <v>127</v>
      </c>
      <c r="V13" s="22">
        <v>8</v>
      </c>
      <c r="W13" s="22">
        <v>4</v>
      </c>
      <c r="X13" s="22">
        <v>1</v>
      </c>
      <c r="Y13" s="22">
        <f t="shared" si="0"/>
        <v>140</v>
      </c>
      <c r="Z13" s="18">
        <f t="shared" si="1"/>
        <v>140</v>
      </c>
      <c r="AA13" s="27">
        <f t="shared" si="2"/>
        <v>94</v>
      </c>
      <c r="AB13" s="23">
        <f t="shared" si="3"/>
        <v>90.714285714285708</v>
      </c>
      <c r="AC13" s="23">
        <f t="shared" si="4"/>
        <v>90.714285714285708</v>
      </c>
      <c r="AD13" s="23">
        <f t="shared" si="5"/>
        <v>79.874213836477992</v>
      </c>
      <c r="AE13" s="24">
        <v>20836</v>
      </c>
      <c r="AF13" s="24">
        <v>20836</v>
      </c>
      <c r="AG13" s="11">
        <v>1957</v>
      </c>
      <c r="AH13" s="25">
        <v>54.356164383561641</v>
      </c>
      <c r="AI13" s="35">
        <v>23757</v>
      </c>
      <c r="AJ13" s="24">
        <v>23757</v>
      </c>
      <c r="AK13" s="39">
        <v>1965</v>
      </c>
      <c r="AL13" s="25">
        <v>62.358904109589041</v>
      </c>
      <c r="AM13" s="23">
        <v>8.0027397260273965</v>
      </c>
      <c r="AN13" s="15">
        <v>8</v>
      </c>
      <c r="AO13" s="8" t="s">
        <v>255</v>
      </c>
    </row>
    <row r="14" spans="1:41" s="26" customFormat="1" ht="14" x14ac:dyDescent="0.3">
      <c r="A14" s="34" t="s">
        <v>35</v>
      </c>
      <c r="B14" s="69" t="s">
        <v>70</v>
      </c>
      <c r="C14" s="8" t="s">
        <v>23</v>
      </c>
      <c r="D14" s="14" t="s">
        <v>24</v>
      </c>
      <c r="E14" s="58" t="s">
        <v>19</v>
      </c>
      <c r="F14" s="58" t="s">
        <v>31</v>
      </c>
      <c r="G14" s="58" t="s">
        <v>31</v>
      </c>
      <c r="H14" s="11" t="s">
        <v>25</v>
      </c>
      <c r="I14" s="22">
        <v>3</v>
      </c>
      <c r="J14" s="22">
        <v>31</v>
      </c>
      <c r="K14" s="22">
        <v>1685</v>
      </c>
      <c r="L14" s="40">
        <v>20836</v>
      </c>
      <c r="M14" s="11" t="s">
        <v>36</v>
      </c>
      <c r="N14" s="22" t="s">
        <v>19</v>
      </c>
      <c r="O14" s="11">
        <v>1</v>
      </c>
      <c r="P14" s="22">
        <v>159</v>
      </c>
      <c r="Q14" s="11" t="s">
        <v>37</v>
      </c>
      <c r="R14" s="11" t="s">
        <v>38</v>
      </c>
      <c r="S14" s="11">
        <v>91</v>
      </c>
      <c r="T14" s="11">
        <v>68</v>
      </c>
      <c r="U14" s="22">
        <v>127</v>
      </c>
      <c r="V14" s="22">
        <v>8</v>
      </c>
      <c r="W14" s="22">
        <v>4</v>
      </c>
      <c r="X14" s="22">
        <v>1</v>
      </c>
      <c r="Y14" s="14">
        <f t="shared" si="0"/>
        <v>140</v>
      </c>
      <c r="Z14" s="18">
        <f t="shared" si="1"/>
        <v>140</v>
      </c>
      <c r="AA14" s="27">
        <f t="shared" si="2"/>
        <v>94</v>
      </c>
      <c r="AB14" s="9">
        <f t="shared" si="3"/>
        <v>90.714285714285708</v>
      </c>
      <c r="AC14" s="9">
        <f t="shared" si="4"/>
        <v>90.714285714285708</v>
      </c>
      <c r="AD14" s="9">
        <f t="shared" si="5"/>
        <v>79.874213836477992</v>
      </c>
      <c r="AE14" s="24">
        <v>20836</v>
      </c>
      <c r="AF14" s="24">
        <v>20836</v>
      </c>
      <c r="AG14" s="11">
        <v>1957</v>
      </c>
      <c r="AH14" s="25" t="s">
        <v>19</v>
      </c>
      <c r="AI14" s="35">
        <v>22296</v>
      </c>
      <c r="AJ14" s="13">
        <v>22296</v>
      </c>
      <c r="AK14" s="36">
        <v>1961</v>
      </c>
      <c r="AL14" s="25" t="s">
        <v>19</v>
      </c>
      <c r="AM14" s="23">
        <v>4</v>
      </c>
      <c r="AN14" s="15">
        <v>4</v>
      </c>
      <c r="AO14" s="8" t="s">
        <v>255</v>
      </c>
    </row>
    <row r="15" spans="1:41" s="26" customFormat="1" ht="14" x14ac:dyDescent="0.3">
      <c r="A15" s="34" t="s">
        <v>35</v>
      </c>
      <c r="B15" s="69" t="s">
        <v>71</v>
      </c>
      <c r="C15" s="8" t="s">
        <v>23</v>
      </c>
      <c r="D15" s="14" t="s">
        <v>24</v>
      </c>
      <c r="E15" s="58" t="s">
        <v>19</v>
      </c>
      <c r="F15" s="58" t="s">
        <v>31</v>
      </c>
      <c r="G15" s="58" t="s">
        <v>27</v>
      </c>
      <c r="H15" s="18" t="s">
        <v>25</v>
      </c>
      <c r="I15" s="22">
        <v>3</v>
      </c>
      <c r="J15" s="22">
        <v>31</v>
      </c>
      <c r="K15" s="22">
        <v>1685</v>
      </c>
      <c r="L15" s="40">
        <v>20836</v>
      </c>
      <c r="M15" s="11" t="s">
        <v>36</v>
      </c>
      <c r="N15" s="22" t="s">
        <v>19</v>
      </c>
      <c r="O15" s="11">
        <v>1</v>
      </c>
      <c r="P15" s="22">
        <v>159</v>
      </c>
      <c r="Q15" s="11" t="s">
        <v>37</v>
      </c>
      <c r="R15" s="11" t="s">
        <v>38</v>
      </c>
      <c r="S15" s="11">
        <v>91</v>
      </c>
      <c r="T15" s="11">
        <v>68</v>
      </c>
      <c r="U15" s="22">
        <v>127</v>
      </c>
      <c r="V15" s="22">
        <v>8</v>
      </c>
      <c r="W15" s="22">
        <v>4</v>
      </c>
      <c r="X15" s="22">
        <v>1</v>
      </c>
      <c r="Y15" s="14">
        <f t="shared" si="0"/>
        <v>140</v>
      </c>
      <c r="Z15" s="18">
        <f t="shared" si="1"/>
        <v>140</v>
      </c>
      <c r="AA15" s="27">
        <f t="shared" si="2"/>
        <v>94</v>
      </c>
      <c r="AB15" s="9">
        <f t="shared" si="3"/>
        <v>90.714285714285708</v>
      </c>
      <c r="AC15" s="9">
        <f t="shared" si="4"/>
        <v>90.714285714285708</v>
      </c>
      <c r="AD15" s="9">
        <f t="shared" si="5"/>
        <v>79.874213836477992</v>
      </c>
      <c r="AE15" s="24">
        <v>20836</v>
      </c>
      <c r="AF15" s="24">
        <v>20836</v>
      </c>
      <c r="AG15" s="11">
        <v>1957</v>
      </c>
      <c r="AH15" s="25" t="s">
        <v>19</v>
      </c>
      <c r="AI15" s="35">
        <v>22296</v>
      </c>
      <c r="AJ15" s="13">
        <v>22296</v>
      </c>
      <c r="AK15" s="36">
        <v>1961</v>
      </c>
      <c r="AL15" s="25" t="s">
        <v>19</v>
      </c>
      <c r="AM15" s="23">
        <v>4</v>
      </c>
      <c r="AN15" s="15">
        <v>4</v>
      </c>
      <c r="AO15" s="8" t="s">
        <v>255</v>
      </c>
    </row>
    <row r="16" spans="1:41" s="26" customFormat="1" ht="14" x14ac:dyDescent="0.3">
      <c r="A16" s="34" t="s">
        <v>35</v>
      </c>
      <c r="B16" s="69" t="s">
        <v>72</v>
      </c>
      <c r="C16" s="8" t="s">
        <v>34</v>
      </c>
      <c r="D16" s="14" t="s">
        <v>24</v>
      </c>
      <c r="E16" s="14">
        <v>1906</v>
      </c>
      <c r="F16" s="14" t="s">
        <v>26</v>
      </c>
      <c r="G16" s="22" t="s">
        <v>26</v>
      </c>
      <c r="H16" s="11" t="s">
        <v>25</v>
      </c>
      <c r="I16" s="22">
        <v>3</v>
      </c>
      <c r="J16" s="22">
        <v>31</v>
      </c>
      <c r="K16" s="22">
        <v>1685</v>
      </c>
      <c r="L16" s="40">
        <v>20836</v>
      </c>
      <c r="M16" s="11" t="s">
        <v>36</v>
      </c>
      <c r="N16" s="22" t="s">
        <v>19</v>
      </c>
      <c r="O16" s="11">
        <v>1</v>
      </c>
      <c r="P16" s="22">
        <v>159</v>
      </c>
      <c r="Q16" s="11" t="s">
        <v>37</v>
      </c>
      <c r="R16" s="11" t="s">
        <v>38</v>
      </c>
      <c r="S16" s="11">
        <v>91</v>
      </c>
      <c r="T16" s="11">
        <v>68</v>
      </c>
      <c r="U16" s="22">
        <v>127</v>
      </c>
      <c r="V16" s="22">
        <v>8</v>
      </c>
      <c r="W16" s="22">
        <v>4</v>
      </c>
      <c r="X16" s="22">
        <v>1</v>
      </c>
      <c r="Y16" s="22">
        <f t="shared" si="0"/>
        <v>140</v>
      </c>
      <c r="Z16" s="18">
        <f t="shared" si="1"/>
        <v>140</v>
      </c>
      <c r="AA16" s="27">
        <f t="shared" si="2"/>
        <v>94</v>
      </c>
      <c r="AB16" s="23">
        <f t="shared" si="3"/>
        <v>90.714285714285708</v>
      </c>
      <c r="AC16" s="23">
        <f t="shared" si="4"/>
        <v>90.714285714285708</v>
      </c>
      <c r="AD16" s="23">
        <f t="shared" si="5"/>
        <v>79.874213836477992</v>
      </c>
      <c r="AE16" s="24">
        <v>20836</v>
      </c>
      <c r="AF16" s="24">
        <v>20836</v>
      </c>
      <c r="AG16" s="11">
        <v>1957</v>
      </c>
      <c r="AH16" s="25">
        <v>50.947945205479449</v>
      </c>
      <c r="AI16" s="38" t="s">
        <v>19</v>
      </c>
      <c r="AJ16" s="24">
        <v>25992</v>
      </c>
      <c r="AK16" s="39">
        <v>1971</v>
      </c>
      <c r="AL16" s="25">
        <v>65.07397260273973</v>
      </c>
      <c r="AM16" s="23">
        <v>14.126027397260273</v>
      </c>
      <c r="AN16" s="25" t="s">
        <v>19</v>
      </c>
      <c r="AO16" s="11" t="s">
        <v>254</v>
      </c>
    </row>
    <row r="17" spans="1:41" s="26" customFormat="1" ht="14" x14ac:dyDescent="0.3">
      <c r="A17" s="62" t="s">
        <v>35</v>
      </c>
      <c r="B17" s="69" t="s">
        <v>73</v>
      </c>
      <c r="C17" s="50" t="s">
        <v>34</v>
      </c>
      <c r="D17" s="58" t="s">
        <v>24</v>
      </c>
      <c r="E17" s="58">
        <v>1906</v>
      </c>
      <c r="F17" s="58" t="s">
        <v>30</v>
      </c>
      <c r="G17" s="28" t="s">
        <v>26</v>
      </c>
      <c r="H17" s="18" t="s">
        <v>25</v>
      </c>
      <c r="I17" s="28">
        <v>3</v>
      </c>
      <c r="J17" s="28">
        <v>31</v>
      </c>
      <c r="K17" s="28">
        <v>1686</v>
      </c>
      <c r="L17" s="40">
        <v>20836</v>
      </c>
      <c r="M17" s="18" t="s">
        <v>36</v>
      </c>
      <c r="N17" s="28" t="s">
        <v>19</v>
      </c>
      <c r="O17" s="18">
        <v>1</v>
      </c>
      <c r="P17" s="28">
        <v>159</v>
      </c>
      <c r="Q17" s="18" t="s">
        <v>37</v>
      </c>
      <c r="R17" s="18" t="s">
        <v>38</v>
      </c>
      <c r="S17" s="18">
        <v>91</v>
      </c>
      <c r="T17" s="18">
        <v>68</v>
      </c>
      <c r="U17" s="28">
        <v>132</v>
      </c>
      <c r="V17" s="28">
        <v>3</v>
      </c>
      <c r="W17" s="28">
        <v>6</v>
      </c>
      <c r="X17" s="28">
        <v>1</v>
      </c>
      <c r="Y17" s="28">
        <f t="shared" si="0"/>
        <v>142</v>
      </c>
      <c r="Z17" s="18">
        <f t="shared" si="1"/>
        <v>142</v>
      </c>
      <c r="AA17" s="32">
        <f t="shared" si="2"/>
        <v>95</v>
      </c>
      <c r="AB17" s="19">
        <f t="shared" si="3"/>
        <v>92.957746478873233</v>
      </c>
      <c r="AC17" s="19">
        <f t="shared" si="4"/>
        <v>92.957746478873233</v>
      </c>
      <c r="AD17" s="19">
        <f t="shared" si="5"/>
        <v>83.018867924528308</v>
      </c>
      <c r="AE17" s="40">
        <v>20836</v>
      </c>
      <c r="AF17" s="40">
        <v>20836</v>
      </c>
      <c r="AG17" s="18">
        <v>1957</v>
      </c>
      <c r="AH17" s="29">
        <v>50.947945205479449</v>
      </c>
      <c r="AI17" s="31" t="s">
        <v>19</v>
      </c>
      <c r="AJ17" s="40">
        <v>25992</v>
      </c>
      <c r="AK17" s="41">
        <v>1971</v>
      </c>
      <c r="AL17" s="29">
        <v>65.07397260273973</v>
      </c>
      <c r="AM17" s="19">
        <v>14.126027397260273</v>
      </c>
      <c r="AN17" s="63" t="s">
        <v>19</v>
      </c>
      <c r="AO17" s="18" t="s">
        <v>254</v>
      </c>
    </row>
    <row r="18" spans="1:41" s="26" customFormat="1" ht="14" x14ac:dyDescent="0.3">
      <c r="A18" s="34" t="s">
        <v>35</v>
      </c>
      <c r="B18" s="69" t="s">
        <v>74</v>
      </c>
      <c r="C18" s="8"/>
      <c r="D18" s="14" t="s">
        <v>24</v>
      </c>
      <c r="E18" s="14">
        <v>1913</v>
      </c>
      <c r="F18" s="14" t="s">
        <v>31</v>
      </c>
      <c r="G18" s="14" t="s">
        <v>27</v>
      </c>
      <c r="H18" s="11" t="s">
        <v>25</v>
      </c>
      <c r="I18" s="22">
        <v>3</v>
      </c>
      <c r="J18" s="22">
        <v>31</v>
      </c>
      <c r="K18" s="22">
        <v>1685</v>
      </c>
      <c r="L18" s="40">
        <v>20836</v>
      </c>
      <c r="M18" s="11" t="s">
        <v>36</v>
      </c>
      <c r="N18" s="22" t="s">
        <v>19</v>
      </c>
      <c r="O18" s="11">
        <v>1</v>
      </c>
      <c r="P18" s="22">
        <v>159</v>
      </c>
      <c r="Q18" s="11" t="s">
        <v>37</v>
      </c>
      <c r="R18" s="11" t="s">
        <v>38</v>
      </c>
      <c r="S18" s="11">
        <v>91</v>
      </c>
      <c r="T18" s="11">
        <v>68</v>
      </c>
      <c r="U18" s="22">
        <v>127</v>
      </c>
      <c r="V18" s="22">
        <v>8</v>
      </c>
      <c r="W18" s="22">
        <v>4</v>
      </c>
      <c r="X18" s="22">
        <v>1</v>
      </c>
      <c r="Y18" s="22">
        <f t="shared" si="0"/>
        <v>140</v>
      </c>
      <c r="Z18" s="18">
        <f t="shared" si="1"/>
        <v>140</v>
      </c>
      <c r="AA18" s="27">
        <f t="shared" si="2"/>
        <v>94</v>
      </c>
      <c r="AB18" s="23">
        <f t="shared" si="3"/>
        <v>90.714285714285708</v>
      </c>
      <c r="AC18" s="23">
        <f t="shared" si="4"/>
        <v>90.714285714285708</v>
      </c>
      <c r="AD18" s="23">
        <f t="shared" si="5"/>
        <v>79.874213836477992</v>
      </c>
      <c r="AE18" s="24">
        <v>20836</v>
      </c>
      <c r="AF18" s="24">
        <v>20836</v>
      </c>
      <c r="AG18" s="11">
        <v>1957</v>
      </c>
      <c r="AH18" s="25">
        <v>43.534246575342465</v>
      </c>
      <c r="AI18" s="35">
        <v>23757</v>
      </c>
      <c r="AJ18" s="24">
        <v>23757</v>
      </c>
      <c r="AK18" s="39">
        <v>1965</v>
      </c>
      <c r="AL18" s="25">
        <v>51.536986301369865</v>
      </c>
      <c r="AM18" s="23">
        <v>8.0027397260273965</v>
      </c>
      <c r="AN18" s="15">
        <v>8</v>
      </c>
      <c r="AO18" s="8" t="s">
        <v>255</v>
      </c>
    </row>
    <row r="19" spans="1:41" s="26" customFormat="1" ht="14" x14ac:dyDescent="0.3">
      <c r="A19" s="34" t="s">
        <v>35</v>
      </c>
      <c r="B19" s="69" t="s">
        <v>75</v>
      </c>
      <c r="C19" s="8" t="s">
        <v>23</v>
      </c>
      <c r="D19" s="14" t="s">
        <v>24</v>
      </c>
      <c r="E19" s="14">
        <v>1889</v>
      </c>
      <c r="F19" s="14" t="s">
        <v>31</v>
      </c>
      <c r="G19" s="14" t="s">
        <v>31</v>
      </c>
      <c r="H19" s="11" t="s">
        <v>25</v>
      </c>
      <c r="I19" s="22">
        <v>3</v>
      </c>
      <c r="J19" s="22">
        <v>31</v>
      </c>
      <c r="K19" s="22">
        <v>1685</v>
      </c>
      <c r="L19" s="40">
        <v>20836</v>
      </c>
      <c r="M19" s="11" t="s">
        <v>36</v>
      </c>
      <c r="N19" s="22" t="s">
        <v>19</v>
      </c>
      <c r="O19" s="11">
        <v>1</v>
      </c>
      <c r="P19" s="22">
        <v>159</v>
      </c>
      <c r="Q19" s="11" t="s">
        <v>37</v>
      </c>
      <c r="R19" s="11" t="s">
        <v>38</v>
      </c>
      <c r="S19" s="11">
        <v>91</v>
      </c>
      <c r="T19" s="11">
        <v>68</v>
      </c>
      <c r="U19" s="22">
        <v>127</v>
      </c>
      <c r="V19" s="22">
        <v>8</v>
      </c>
      <c r="W19" s="22">
        <v>4</v>
      </c>
      <c r="X19" s="22">
        <v>1</v>
      </c>
      <c r="Y19" s="22">
        <f t="shared" si="0"/>
        <v>140</v>
      </c>
      <c r="Z19" s="18">
        <f t="shared" si="1"/>
        <v>140</v>
      </c>
      <c r="AA19" s="27">
        <f t="shared" si="2"/>
        <v>94</v>
      </c>
      <c r="AB19" s="23">
        <f t="shared" si="3"/>
        <v>90.714285714285708</v>
      </c>
      <c r="AC19" s="23">
        <f t="shared" si="4"/>
        <v>90.714285714285708</v>
      </c>
      <c r="AD19" s="23">
        <f t="shared" si="5"/>
        <v>79.874213836477992</v>
      </c>
      <c r="AE19" s="24">
        <v>20836</v>
      </c>
      <c r="AF19" s="24">
        <v>20836</v>
      </c>
      <c r="AG19" s="11">
        <v>1957</v>
      </c>
      <c r="AH19" s="25">
        <v>67.457534246575349</v>
      </c>
      <c r="AI19" s="35">
        <v>22296</v>
      </c>
      <c r="AJ19" s="24">
        <v>21352</v>
      </c>
      <c r="AK19" s="39">
        <v>1958</v>
      </c>
      <c r="AL19" s="25">
        <v>68.871232876712327</v>
      </c>
      <c r="AM19" s="23">
        <v>1.4136986301369863</v>
      </c>
      <c r="AN19" s="15">
        <v>4</v>
      </c>
      <c r="AO19" s="8" t="s">
        <v>255</v>
      </c>
    </row>
    <row r="20" spans="1:41" s="30" customFormat="1" ht="14" x14ac:dyDescent="0.3">
      <c r="A20" s="34" t="s">
        <v>35</v>
      </c>
      <c r="B20" s="69" t="s">
        <v>76</v>
      </c>
      <c r="C20" s="8" t="s">
        <v>34</v>
      </c>
      <c r="D20" s="14" t="s">
        <v>24</v>
      </c>
      <c r="E20" s="14">
        <v>1904</v>
      </c>
      <c r="F20" s="14" t="s">
        <v>31</v>
      </c>
      <c r="G20" s="22" t="s">
        <v>33</v>
      </c>
      <c r="H20" s="11" t="s">
        <v>25</v>
      </c>
      <c r="I20" s="22">
        <v>3</v>
      </c>
      <c r="J20" s="22">
        <v>31</v>
      </c>
      <c r="K20" s="22">
        <v>1685</v>
      </c>
      <c r="L20" s="40">
        <v>20836</v>
      </c>
      <c r="M20" s="11" t="s">
        <v>36</v>
      </c>
      <c r="N20" s="22" t="s">
        <v>19</v>
      </c>
      <c r="O20" s="11">
        <v>1</v>
      </c>
      <c r="P20" s="22">
        <v>159</v>
      </c>
      <c r="Q20" s="11" t="s">
        <v>37</v>
      </c>
      <c r="R20" s="11" t="s">
        <v>38</v>
      </c>
      <c r="S20" s="11">
        <v>91</v>
      </c>
      <c r="T20" s="11">
        <v>68</v>
      </c>
      <c r="U20" s="22">
        <v>127</v>
      </c>
      <c r="V20" s="22">
        <v>8</v>
      </c>
      <c r="W20" s="22">
        <v>4</v>
      </c>
      <c r="X20" s="22">
        <v>1</v>
      </c>
      <c r="Y20" s="14">
        <f t="shared" si="0"/>
        <v>140</v>
      </c>
      <c r="Z20" s="18">
        <f t="shared" si="1"/>
        <v>140</v>
      </c>
      <c r="AA20" s="27">
        <f t="shared" si="2"/>
        <v>94</v>
      </c>
      <c r="AB20" s="9">
        <f t="shared" si="3"/>
        <v>90.714285714285708</v>
      </c>
      <c r="AC20" s="9">
        <f t="shared" si="4"/>
        <v>90.714285714285708</v>
      </c>
      <c r="AD20" s="9">
        <f t="shared" si="5"/>
        <v>79.874213836477992</v>
      </c>
      <c r="AE20" s="24">
        <v>20836</v>
      </c>
      <c r="AF20" s="24">
        <v>20836</v>
      </c>
      <c r="AG20" s="11">
        <v>1957</v>
      </c>
      <c r="AH20" s="25">
        <v>52.413698630136984</v>
      </c>
      <c r="AI20" s="35">
        <v>23757</v>
      </c>
      <c r="AJ20" s="13">
        <v>23757</v>
      </c>
      <c r="AK20" s="36">
        <v>1965</v>
      </c>
      <c r="AL20" s="25">
        <v>60.416438356164385</v>
      </c>
      <c r="AM20" s="23">
        <v>8.0027397260273965</v>
      </c>
      <c r="AN20" s="15">
        <v>8</v>
      </c>
      <c r="AO20" s="11" t="s">
        <v>254</v>
      </c>
    </row>
    <row r="21" spans="1:41" s="30" customFormat="1" ht="14" x14ac:dyDescent="0.3">
      <c r="A21" s="34" t="s">
        <v>35</v>
      </c>
      <c r="B21" s="69" t="s">
        <v>77</v>
      </c>
      <c r="C21" s="8" t="s">
        <v>23</v>
      </c>
      <c r="D21" s="14" t="s">
        <v>24</v>
      </c>
      <c r="E21" s="14">
        <v>1906</v>
      </c>
      <c r="F21" s="14" t="s">
        <v>26</v>
      </c>
      <c r="G21" s="14" t="s">
        <v>26</v>
      </c>
      <c r="H21" s="11" t="s">
        <v>25</v>
      </c>
      <c r="I21" s="22">
        <v>3</v>
      </c>
      <c r="J21" s="22">
        <v>31</v>
      </c>
      <c r="K21" s="22">
        <v>1685</v>
      </c>
      <c r="L21" s="40">
        <v>20836</v>
      </c>
      <c r="M21" s="11" t="s">
        <v>36</v>
      </c>
      <c r="N21" s="22" t="s">
        <v>19</v>
      </c>
      <c r="O21" s="11">
        <v>1</v>
      </c>
      <c r="P21" s="22">
        <v>159</v>
      </c>
      <c r="Q21" s="11" t="s">
        <v>37</v>
      </c>
      <c r="R21" s="11" t="s">
        <v>38</v>
      </c>
      <c r="S21" s="11">
        <v>91</v>
      </c>
      <c r="T21" s="11">
        <v>68</v>
      </c>
      <c r="U21" s="22">
        <v>127</v>
      </c>
      <c r="V21" s="22">
        <v>8</v>
      </c>
      <c r="W21" s="22">
        <v>4</v>
      </c>
      <c r="X21" s="22">
        <v>1</v>
      </c>
      <c r="Y21" s="14">
        <f t="shared" si="0"/>
        <v>140</v>
      </c>
      <c r="Z21" s="18">
        <f t="shared" si="1"/>
        <v>140</v>
      </c>
      <c r="AA21" s="27">
        <f t="shared" si="2"/>
        <v>94</v>
      </c>
      <c r="AB21" s="9">
        <f t="shared" si="3"/>
        <v>90.714285714285708</v>
      </c>
      <c r="AC21" s="9">
        <f t="shared" si="4"/>
        <v>90.714285714285708</v>
      </c>
      <c r="AD21" s="9">
        <f t="shared" si="5"/>
        <v>79.874213836477992</v>
      </c>
      <c r="AE21" s="24">
        <v>20836</v>
      </c>
      <c r="AF21" s="24">
        <v>20836</v>
      </c>
      <c r="AG21" s="11">
        <v>1957</v>
      </c>
      <c r="AH21" s="25">
        <v>50.739726027397261</v>
      </c>
      <c r="AI21" s="35" t="s">
        <v>19</v>
      </c>
      <c r="AJ21" s="13">
        <v>21460</v>
      </c>
      <c r="AK21" s="36">
        <v>1958</v>
      </c>
      <c r="AL21" s="25">
        <v>52.449315068493149</v>
      </c>
      <c r="AM21" s="23">
        <v>1.7095890410958905</v>
      </c>
      <c r="AN21" s="15" t="s">
        <v>19</v>
      </c>
      <c r="AO21" s="8" t="s">
        <v>255</v>
      </c>
    </row>
    <row r="22" spans="1:41" s="30" customFormat="1" ht="14" x14ac:dyDescent="0.3">
      <c r="A22" s="62" t="s">
        <v>35</v>
      </c>
      <c r="B22" s="69" t="s">
        <v>78</v>
      </c>
      <c r="C22" s="50" t="s">
        <v>23</v>
      </c>
      <c r="D22" s="58" t="s">
        <v>24</v>
      </c>
      <c r="E22" s="58">
        <v>1906</v>
      </c>
      <c r="F22" s="58" t="s">
        <v>31</v>
      </c>
      <c r="G22" s="28" t="s">
        <v>27</v>
      </c>
      <c r="H22" s="18" t="s">
        <v>39</v>
      </c>
      <c r="I22" s="28">
        <v>3</v>
      </c>
      <c r="J22" s="28">
        <v>69</v>
      </c>
      <c r="K22" s="28">
        <v>3883</v>
      </c>
      <c r="L22" s="40">
        <v>21362</v>
      </c>
      <c r="M22" s="18" t="s">
        <v>36</v>
      </c>
      <c r="N22" s="28" t="s">
        <v>19</v>
      </c>
      <c r="O22" s="18">
        <v>1</v>
      </c>
      <c r="P22" s="28">
        <v>159</v>
      </c>
      <c r="Q22" s="18" t="s">
        <v>37</v>
      </c>
      <c r="R22" s="18" t="s">
        <v>38</v>
      </c>
      <c r="S22" s="18">
        <v>91</v>
      </c>
      <c r="T22" s="18">
        <v>68</v>
      </c>
      <c r="U22" s="28">
        <v>99</v>
      </c>
      <c r="V22" s="28">
        <v>0</v>
      </c>
      <c r="W22" s="28">
        <v>31</v>
      </c>
      <c r="X22" s="28">
        <v>0</v>
      </c>
      <c r="Y22" s="28">
        <f t="shared" si="0"/>
        <v>130</v>
      </c>
      <c r="Z22" s="18">
        <f t="shared" si="1"/>
        <v>130</v>
      </c>
      <c r="AA22" s="32">
        <f t="shared" si="2"/>
        <v>87</v>
      </c>
      <c r="AB22" s="19">
        <f t="shared" si="3"/>
        <v>76.153846153846146</v>
      </c>
      <c r="AC22" s="19">
        <f t="shared" si="4"/>
        <v>76.153846153846146</v>
      </c>
      <c r="AD22" s="19">
        <f t="shared" si="5"/>
        <v>62.264150943396224</v>
      </c>
      <c r="AE22" s="40">
        <v>21362</v>
      </c>
      <c r="AF22" s="40">
        <v>21362</v>
      </c>
      <c r="AG22" s="32">
        <v>1958</v>
      </c>
      <c r="AH22" s="29">
        <v>51.852054794520548</v>
      </c>
      <c r="AI22" s="31">
        <v>22296</v>
      </c>
      <c r="AJ22" s="40">
        <v>22296</v>
      </c>
      <c r="AK22" s="41">
        <v>1961</v>
      </c>
      <c r="AL22" s="29">
        <v>54.410958904109592</v>
      </c>
      <c r="AM22" s="19">
        <v>2.558904109589041</v>
      </c>
      <c r="AN22" s="63">
        <v>8</v>
      </c>
      <c r="AO22" s="18" t="s">
        <v>255</v>
      </c>
    </row>
    <row r="23" spans="1:41" s="30" customFormat="1" ht="14" x14ac:dyDescent="0.3">
      <c r="A23" s="62" t="s">
        <v>35</v>
      </c>
      <c r="B23" s="69" t="s">
        <v>79</v>
      </c>
      <c r="C23" s="50" t="s">
        <v>23</v>
      </c>
      <c r="D23" s="58" t="s">
        <v>24</v>
      </c>
      <c r="E23" s="58">
        <v>1902</v>
      </c>
      <c r="F23" s="58" t="s">
        <v>26</v>
      </c>
      <c r="G23" s="28" t="s">
        <v>26</v>
      </c>
      <c r="H23" s="18" t="s">
        <v>19</v>
      </c>
      <c r="I23" s="28">
        <v>3</v>
      </c>
      <c r="J23" s="28">
        <v>70</v>
      </c>
      <c r="K23" s="28">
        <v>3897</v>
      </c>
      <c r="L23" s="40">
        <v>21460</v>
      </c>
      <c r="M23" s="18" t="s">
        <v>36</v>
      </c>
      <c r="N23" s="28" t="s">
        <v>19</v>
      </c>
      <c r="O23" s="18">
        <v>1</v>
      </c>
      <c r="P23" s="28">
        <v>159</v>
      </c>
      <c r="Q23" s="18" t="s">
        <v>37</v>
      </c>
      <c r="R23" s="18" t="s">
        <v>38</v>
      </c>
      <c r="S23" s="18">
        <v>91</v>
      </c>
      <c r="T23" s="18">
        <v>68</v>
      </c>
      <c r="U23" s="28">
        <v>159</v>
      </c>
      <c r="V23" s="28">
        <v>0</v>
      </c>
      <c r="W23" s="28">
        <v>0</v>
      </c>
      <c r="X23" s="28">
        <v>0</v>
      </c>
      <c r="Y23" s="28">
        <v>159</v>
      </c>
      <c r="Z23" s="18">
        <f t="shared" si="1"/>
        <v>159</v>
      </c>
      <c r="AA23" s="32">
        <f t="shared" si="2"/>
        <v>106</v>
      </c>
      <c r="AB23" s="19">
        <f t="shared" si="3"/>
        <v>100</v>
      </c>
      <c r="AC23" s="28" t="s">
        <v>19</v>
      </c>
      <c r="AD23" s="19">
        <f t="shared" si="5"/>
        <v>100</v>
      </c>
      <c r="AE23" s="40">
        <v>21460</v>
      </c>
      <c r="AF23" s="40">
        <v>21460</v>
      </c>
      <c r="AG23" s="32">
        <v>1958</v>
      </c>
      <c r="AH23" s="29">
        <v>56.671232876712331</v>
      </c>
      <c r="AI23" s="31" t="s">
        <v>19</v>
      </c>
      <c r="AJ23" s="40">
        <v>24531</v>
      </c>
      <c r="AK23" s="41">
        <v>1967</v>
      </c>
      <c r="AL23" s="29">
        <v>65.084931506849315</v>
      </c>
      <c r="AM23" s="19">
        <v>8.4136986301369863</v>
      </c>
      <c r="AN23" s="63" t="s">
        <v>19</v>
      </c>
      <c r="AO23" s="18" t="s">
        <v>255</v>
      </c>
    </row>
    <row r="24" spans="1:41" s="30" customFormat="1" ht="14" x14ac:dyDescent="0.3">
      <c r="A24" s="62" t="s">
        <v>35</v>
      </c>
      <c r="B24" s="69" t="s">
        <v>80</v>
      </c>
      <c r="C24" s="50" t="s">
        <v>23</v>
      </c>
      <c r="D24" s="58" t="s">
        <v>24</v>
      </c>
      <c r="E24" s="58">
        <v>1903</v>
      </c>
      <c r="F24" s="58" t="s">
        <v>26</v>
      </c>
      <c r="G24" s="28" t="s">
        <v>26</v>
      </c>
      <c r="H24" s="18" t="s">
        <v>19</v>
      </c>
      <c r="I24" s="28">
        <v>4</v>
      </c>
      <c r="J24" s="28">
        <v>19</v>
      </c>
      <c r="K24" s="28">
        <v>1040</v>
      </c>
      <c r="L24" s="40">
        <v>22054</v>
      </c>
      <c r="M24" s="18" t="s">
        <v>36</v>
      </c>
      <c r="N24" s="28" t="s">
        <v>19</v>
      </c>
      <c r="O24" s="18">
        <v>1</v>
      </c>
      <c r="P24" s="28">
        <v>157</v>
      </c>
      <c r="Q24" s="18" t="s">
        <v>40</v>
      </c>
      <c r="R24" s="18" t="s">
        <v>41</v>
      </c>
      <c r="S24" s="18">
        <v>86</v>
      </c>
      <c r="T24" s="18">
        <v>71</v>
      </c>
      <c r="U24" s="28">
        <v>133</v>
      </c>
      <c r="V24" s="28">
        <v>1</v>
      </c>
      <c r="W24" s="28">
        <v>1</v>
      </c>
      <c r="X24" s="28">
        <v>0</v>
      </c>
      <c r="Y24" s="28">
        <f t="shared" si="0"/>
        <v>135</v>
      </c>
      <c r="Z24" s="18">
        <f t="shared" si="1"/>
        <v>135</v>
      </c>
      <c r="AA24" s="32">
        <f t="shared" si="2"/>
        <v>90</v>
      </c>
      <c r="AB24" s="19">
        <f t="shared" si="3"/>
        <v>98.518518518518519</v>
      </c>
      <c r="AC24" s="19">
        <f t="shared" si="4"/>
        <v>98.518518518518519</v>
      </c>
      <c r="AD24" s="19">
        <f t="shared" si="5"/>
        <v>84.713375796178354</v>
      </c>
      <c r="AE24" s="40">
        <v>22054</v>
      </c>
      <c r="AF24" s="40">
        <v>22054</v>
      </c>
      <c r="AG24" s="32">
        <v>1960</v>
      </c>
      <c r="AH24" s="29">
        <v>56.553424657534244</v>
      </c>
      <c r="AI24" s="31" t="s">
        <v>19</v>
      </c>
      <c r="AJ24" s="40">
        <v>25172</v>
      </c>
      <c r="AK24" s="41">
        <v>1968</v>
      </c>
      <c r="AL24" s="29">
        <v>65.095890410958901</v>
      </c>
      <c r="AM24" s="19">
        <v>8.5424657534246577</v>
      </c>
      <c r="AN24" s="63" t="s">
        <v>19</v>
      </c>
      <c r="AO24" s="18" t="s">
        <v>254</v>
      </c>
    </row>
    <row r="25" spans="1:41" s="30" customFormat="1" ht="14" x14ac:dyDescent="0.3">
      <c r="A25" s="62" t="s">
        <v>35</v>
      </c>
      <c r="B25" s="69" t="s">
        <v>81</v>
      </c>
      <c r="C25" s="59" t="s">
        <v>23</v>
      </c>
      <c r="D25" s="51" t="s">
        <v>24</v>
      </c>
      <c r="E25" s="51">
        <v>1903</v>
      </c>
      <c r="F25" s="51" t="s">
        <v>32</v>
      </c>
      <c r="G25" s="51" t="s">
        <v>26</v>
      </c>
      <c r="H25" s="51" t="s">
        <v>19</v>
      </c>
      <c r="I25" s="51">
        <v>4</v>
      </c>
      <c r="J25" s="28">
        <v>19</v>
      </c>
      <c r="K25" s="28">
        <v>1041</v>
      </c>
      <c r="L25" s="40">
        <v>22054</v>
      </c>
      <c r="M25" s="18" t="s">
        <v>36</v>
      </c>
      <c r="N25" s="28" t="s">
        <v>19</v>
      </c>
      <c r="O25" s="18">
        <v>1</v>
      </c>
      <c r="P25" s="28">
        <v>157</v>
      </c>
      <c r="Q25" s="18" t="s">
        <v>40</v>
      </c>
      <c r="R25" s="18" t="s">
        <v>41</v>
      </c>
      <c r="S25" s="18">
        <v>86</v>
      </c>
      <c r="T25" s="18">
        <v>71</v>
      </c>
      <c r="U25" s="51">
        <v>132</v>
      </c>
      <c r="V25" s="51">
        <v>2</v>
      </c>
      <c r="W25" s="51">
        <v>0</v>
      </c>
      <c r="X25" s="51">
        <v>0</v>
      </c>
      <c r="Y25" s="28">
        <f t="shared" si="0"/>
        <v>134</v>
      </c>
      <c r="Z25" s="18">
        <f t="shared" si="1"/>
        <v>134</v>
      </c>
      <c r="AA25" s="32">
        <f t="shared" si="2"/>
        <v>90</v>
      </c>
      <c r="AB25" s="19">
        <f t="shared" si="3"/>
        <v>98.507462686567166</v>
      </c>
      <c r="AC25" s="19">
        <f t="shared" si="4"/>
        <v>98.507462686567166</v>
      </c>
      <c r="AD25" s="19">
        <f t="shared" si="5"/>
        <v>84.076433121019107</v>
      </c>
      <c r="AE25" s="40">
        <v>22054</v>
      </c>
      <c r="AF25" s="40">
        <v>22054</v>
      </c>
      <c r="AG25" s="32">
        <v>1960</v>
      </c>
      <c r="AH25" s="29">
        <v>56.553424657534244</v>
      </c>
      <c r="AI25" s="31" t="s">
        <v>19</v>
      </c>
      <c r="AJ25" s="52">
        <v>25172</v>
      </c>
      <c r="AK25" s="51">
        <v>1968</v>
      </c>
      <c r="AL25" s="29">
        <v>65.095890410958901</v>
      </c>
      <c r="AM25" s="65">
        <v>8.5424657534246577</v>
      </c>
      <c r="AN25" s="63" t="s">
        <v>19</v>
      </c>
      <c r="AO25" s="51" t="s">
        <v>254</v>
      </c>
    </row>
    <row r="26" spans="1:41" s="30" customFormat="1" ht="14" x14ac:dyDescent="0.3">
      <c r="A26" s="62" t="s">
        <v>35</v>
      </c>
      <c r="B26" s="69" t="s">
        <v>82</v>
      </c>
      <c r="C26" s="51" t="s">
        <v>23</v>
      </c>
      <c r="D26" s="51" t="s">
        <v>24</v>
      </c>
      <c r="E26" s="51">
        <v>1909</v>
      </c>
      <c r="F26" s="51" t="s">
        <v>26</v>
      </c>
      <c r="G26" s="51" t="s">
        <v>26</v>
      </c>
      <c r="H26" s="51" t="s">
        <v>19</v>
      </c>
      <c r="I26" s="51">
        <v>4</v>
      </c>
      <c r="J26" s="28">
        <v>19</v>
      </c>
      <c r="K26" s="28">
        <v>1040</v>
      </c>
      <c r="L26" s="40">
        <v>22054</v>
      </c>
      <c r="M26" s="18" t="s">
        <v>36</v>
      </c>
      <c r="N26" s="28" t="s">
        <v>19</v>
      </c>
      <c r="O26" s="18">
        <v>1</v>
      </c>
      <c r="P26" s="28">
        <v>157</v>
      </c>
      <c r="Q26" s="18" t="s">
        <v>40</v>
      </c>
      <c r="R26" s="18" t="s">
        <v>41</v>
      </c>
      <c r="S26" s="18">
        <v>86</v>
      </c>
      <c r="T26" s="18">
        <v>71</v>
      </c>
      <c r="U26" s="28">
        <v>133</v>
      </c>
      <c r="V26" s="28">
        <v>1</v>
      </c>
      <c r="W26" s="28">
        <v>1</v>
      </c>
      <c r="X26" s="28">
        <v>0</v>
      </c>
      <c r="Y26" s="28">
        <f t="shared" si="0"/>
        <v>135</v>
      </c>
      <c r="Z26" s="18">
        <f t="shared" si="1"/>
        <v>135</v>
      </c>
      <c r="AA26" s="32">
        <f t="shared" si="2"/>
        <v>90</v>
      </c>
      <c r="AB26" s="64" t="s">
        <v>19</v>
      </c>
      <c r="AC26" s="64" t="s">
        <v>19</v>
      </c>
      <c r="AD26" s="64" t="s">
        <v>19</v>
      </c>
      <c r="AE26" s="40">
        <v>22054</v>
      </c>
      <c r="AF26" s="40">
        <v>22054</v>
      </c>
      <c r="AG26" s="32">
        <v>1960</v>
      </c>
      <c r="AH26" s="29">
        <v>51.273972602739725</v>
      </c>
      <c r="AI26" s="31" t="s">
        <v>19</v>
      </c>
      <c r="AJ26" s="52">
        <v>27088</v>
      </c>
      <c r="AK26" s="51">
        <v>1974</v>
      </c>
      <c r="AL26" s="29">
        <v>65.06575342465753</v>
      </c>
      <c r="AM26" s="64">
        <v>13.791780821917808</v>
      </c>
      <c r="AN26" s="63" t="s">
        <v>19</v>
      </c>
      <c r="AO26" s="51" t="s">
        <v>255</v>
      </c>
    </row>
    <row r="27" spans="1:41" s="30" customFormat="1" ht="14" x14ac:dyDescent="0.3">
      <c r="A27" s="34" t="s">
        <v>35</v>
      </c>
      <c r="B27" s="69" t="s">
        <v>83</v>
      </c>
      <c r="C27" s="53" t="s">
        <v>23</v>
      </c>
      <c r="D27" s="46" t="s">
        <v>24</v>
      </c>
      <c r="E27" s="46">
        <v>1900</v>
      </c>
      <c r="F27" s="46" t="s">
        <v>31</v>
      </c>
      <c r="G27" s="46" t="s">
        <v>27</v>
      </c>
      <c r="H27" s="46" t="s">
        <v>25</v>
      </c>
      <c r="I27" s="46">
        <v>4</v>
      </c>
      <c r="J27" s="46">
        <v>35</v>
      </c>
      <c r="K27" s="46">
        <v>2084</v>
      </c>
      <c r="L27" s="52">
        <v>22262</v>
      </c>
      <c r="M27" s="18" t="s">
        <v>36</v>
      </c>
      <c r="N27" s="28" t="s">
        <v>19</v>
      </c>
      <c r="O27" s="18">
        <v>1</v>
      </c>
      <c r="P27" s="22">
        <v>157</v>
      </c>
      <c r="Q27" s="11" t="s">
        <v>40</v>
      </c>
      <c r="R27" s="11" t="s">
        <v>41</v>
      </c>
      <c r="S27" s="11">
        <v>86</v>
      </c>
      <c r="T27" s="11">
        <v>71</v>
      </c>
      <c r="U27" s="46">
        <v>109</v>
      </c>
      <c r="V27" s="46">
        <v>4</v>
      </c>
      <c r="W27" s="46">
        <v>4</v>
      </c>
      <c r="X27" s="46">
        <v>0</v>
      </c>
      <c r="Y27" s="28">
        <f t="shared" si="0"/>
        <v>117</v>
      </c>
      <c r="Z27" s="18">
        <f t="shared" si="1"/>
        <v>117</v>
      </c>
      <c r="AA27" s="27">
        <f t="shared" si="2"/>
        <v>78</v>
      </c>
      <c r="AB27" s="19">
        <f t="shared" ref="AB27:AB38" si="6">U27/Z27*100</f>
        <v>93.162393162393158</v>
      </c>
      <c r="AC27" s="19">
        <f t="shared" ref="AC27:AC38" si="7">U27/Y27*100</f>
        <v>93.162393162393158</v>
      </c>
      <c r="AD27" s="19">
        <f t="shared" ref="AD27:AD38" si="8">U27/P27*100</f>
        <v>69.42675159235668</v>
      </c>
      <c r="AE27" s="48">
        <v>22297</v>
      </c>
      <c r="AF27" s="48">
        <v>22262</v>
      </c>
      <c r="AG27" s="46">
        <v>1961</v>
      </c>
      <c r="AH27" s="25">
        <v>60.202739726027396</v>
      </c>
      <c r="AI27" s="48">
        <v>25218</v>
      </c>
      <c r="AJ27" s="48">
        <v>25218</v>
      </c>
      <c r="AK27" s="46">
        <v>1969</v>
      </c>
      <c r="AL27" s="25">
        <v>68.205479452054789</v>
      </c>
      <c r="AM27" s="47">
        <v>8.0027397260273965</v>
      </c>
      <c r="AN27" s="15">
        <v>8</v>
      </c>
      <c r="AO27" s="51" t="s">
        <v>254</v>
      </c>
    </row>
    <row r="28" spans="1:41" s="30" customFormat="1" ht="14" x14ac:dyDescent="0.3">
      <c r="A28" s="34" t="s">
        <v>35</v>
      </c>
      <c r="B28" s="69" t="s">
        <v>83</v>
      </c>
      <c r="C28" s="53"/>
      <c r="D28" s="46" t="s">
        <v>24</v>
      </c>
      <c r="E28" s="46">
        <v>1892</v>
      </c>
      <c r="F28" s="46" t="s">
        <v>31</v>
      </c>
      <c r="G28" s="46" t="s">
        <v>27</v>
      </c>
      <c r="H28" s="46" t="s">
        <v>25</v>
      </c>
      <c r="I28" s="46">
        <v>4</v>
      </c>
      <c r="J28" s="46">
        <v>35</v>
      </c>
      <c r="K28" s="46">
        <v>2084</v>
      </c>
      <c r="L28" s="52">
        <v>22262</v>
      </c>
      <c r="M28" s="18" t="s">
        <v>36</v>
      </c>
      <c r="N28" s="28" t="s">
        <v>19</v>
      </c>
      <c r="O28" s="18">
        <v>1</v>
      </c>
      <c r="P28" s="22">
        <v>157</v>
      </c>
      <c r="Q28" s="11" t="s">
        <v>40</v>
      </c>
      <c r="R28" s="11" t="s">
        <v>41</v>
      </c>
      <c r="S28" s="11">
        <v>86</v>
      </c>
      <c r="T28" s="11">
        <v>71</v>
      </c>
      <c r="U28" s="46">
        <v>109</v>
      </c>
      <c r="V28" s="46">
        <v>4</v>
      </c>
      <c r="W28" s="46">
        <v>4</v>
      </c>
      <c r="X28" s="46">
        <v>0</v>
      </c>
      <c r="Y28" s="28">
        <f t="shared" si="0"/>
        <v>117</v>
      </c>
      <c r="Z28" s="18">
        <f t="shared" si="1"/>
        <v>117</v>
      </c>
      <c r="AA28" s="27">
        <f t="shared" si="2"/>
        <v>78</v>
      </c>
      <c r="AB28" s="19">
        <f t="shared" si="6"/>
        <v>93.162393162393158</v>
      </c>
      <c r="AC28" s="19">
        <f t="shared" si="7"/>
        <v>93.162393162393158</v>
      </c>
      <c r="AD28" s="19">
        <f t="shared" si="8"/>
        <v>69.42675159235668</v>
      </c>
      <c r="AE28" s="48">
        <v>22297</v>
      </c>
      <c r="AF28" s="48">
        <v>22262</v>
      </c>
      <c r="AG28" s="46">
        <v>1961</v>
      </c>
      <c r="AH28" s="25">
        <v>69.027397260273972</v>
      </c>
      <c r="AI28" s="48">
        <v>25218</v>
      </c>
      <c r="AJ28" s="48">
        <v>25218</v>
      </c>
      <c r="AK28" s="46">
        <v>1969</v>
      </c>
      <c r="AL28" s="25">
        <v>77.030136986301372</v>
      </c>
      <c r="AM28" s="47">
        <v>8.0027397260273965</v>
      </c>
      <c r="AN28" s="15">
        <v>8</v>
      </c>
      <c r="AO28" s="51" t="s">
        <v>254</v>
      </c>
    </row>
    <row r="29" spans="1:41" s="30" customFormat="1" ht="14" x14ac:dyDescent="0.3">
      <c r="A29" s="34" t="s">
        <v>35</v>
      </c>
      <c r="B29" s="69" t="s">
        <v>84</v>
      </c>
      <c r="C29" s="53"/>
      <c r="D29" s="46" t="s">
        <v>24</v>
      </c>
      <c r="E29" s="46">
        <v>1897</v>
      </c>
      <c r="F29" s="46" t="s">
        <v>31</v>
      </c>
      <c r="G29" s="46" t="s">
        <v>31</v>
      </c>
      <c r="H29" s="46" t="s">
        <v>25</v>
      </c>
      <c r="I29" s="46">
        <v>4</v>
      </c>
      <c r="J29" s="46">
        <v>35</v>
      </c>
      <c r="K29" s="46">
        <v>2084</v>
      </c>
      <c r="L29" s="52">
        <v>22262</v>
      </c>
      <c r="M29" s="18" t="s">
        <v>36</v>
      </c>
      <c r="N29" s="28" t="s">
        <v>19</v>
      </c>
      <c r="O29" s="18">
        <v>1</v>
      </c>
      <c r="P29" s="22">
        <v>157</v>
      </c>
      <c r="Q29" s="11" t="s">
        <v>40</v>
      </c>
      <c r="R29" s="11" t="s">
        <v>41</v>
      </c>
      <c r="S29" s="11">
        <v>86</v>
      </c>
      <c r="T29" s="11">
        <v>71</v>
      </c>
      <c r="U29" s="46">
        <v>109</v>
      </c>
      <c r="V29" s="46">
        <v>4</v>
      </c>
      <c r="W29" s="46">
        <v>4</v>
      </c>
      <c r="X29" s="46">
        <v>0</v>
      </c>
      <c r="Y29" s="28">
        <f t="shared" si="0"/>
        <v>117</v>
      </c>
      <c r="Z29" s="18">
        <f t="shared" si="1"/>
        <v>117</v>
      </c>
      <c r="AA29" s="27">
        <f t="shared" si="2"/>
        <v>78</v>
      </c>
      <c r="AB29" s="19">
        <f t="shared" si="6"/>
        <v>93.162393162393158</v>
      </c>
      <c r="AC29" s="19">
        <f t="shared" si="7"/>
        <v>93.162393162393158</v>
      </c>
      <c r="AD29" s="19">
        <f t="shared" si="8"/>
        <v>69.42675159235668</v>
      </c>
      <c r="AE29" s="48">
        <v>22297</v>
      </c>
      <c r="AF29" s="48">
        <v>22262</v>
      </c>
      <c r="AG29" s="46">
        <v>1961</v>
      </c>
      <c r="AH29" s="25">
        <v>63.284931506849318</v>
      </c>
      <c r="AI29" s="48">
        <v>25218</v>
      </c>
      <c r="AJ29" s="48">
        <v>24392</v>
      </c>
      <c r="AK29" s="46">
        <v>1966</v>
      </c>
      <c r="AL29" s="25">
        <v>69.024657534246572</v>
      </c>
      <c r="AM29" s="47">
        <v>5.7397260273972606</v>
      </c>
      <c r="AN29" s="15">
        <v>8</v>
      </c>
      <c r="AO29" s="51" t="s">
        <v>254</v>
      </c>
    </row>
    <row r="30" spans="1:41" s="30" customFormat="1" ht="14" customHeight="1" x14ac:dyDescent="0.3">
      <c r="A30" s="34" t="s">
        <v>35</v>
      </c>
      <c r="B30" s="69" t="s">
        <v>85</v>
      </c>
      <c r="C30" s="46" t="s">
        <v>23</v>
      </c>
      <c r="D30" s="46" t="s">
        <v>24</v>
      </c>
      <c r="E30" s="51" t="s">
        <v>19</v>
      </c>
      <c r="F30" s="51" t="s">
        <v>31</v>
      </c>
      <c r="G30" s="51" t="s">
        <v>31</v>
      </c>
      <c r="H30" s="51" t="s">
        <v>25</v>
      </c>
      <c r="I30" s="46">
        <v>4</v>
      </c>
      <c r="J30" s="46">
        <v>35</v>
      </c>
      <c r="K30" s="46">
        <v>2084</v>
      </c>
      <c r="L30" s="52">
        <v>22262</v>
      </c>
      <c r="M30" s="18" t="s">
        <v>36</v>
      </c>
      <c r="N30" s="28" t="s">
        <v>19</v>
      </c>
      <c r="O30" s="18">
        <v>1</v>
      </c>
      <c r="P30" s="22">
        <v>157</v>
      </c>
      <c r="Q30" s="11" t="s">
        <v>40</v>
      </c>
      <c r="R30" s="11" t="s">
        <v>41</v>
      </c>
      <c r="S30" s="11">
        <v>86</v>
      </c>
      <c r="T30" s="11">
        <v>71</v>
      </c>
      <c r="U30" s="46">
        <v>109</v>
      </c>
      <c r="V30" s="46">
        <v>4</v>
      </c>
      <c r="W30" s="46">
        <v>4</v>
      </c>
      <c r="X30" s="46">
        <v>0</v>
      </c>
      <c r="Y30" s="28">
        <f t="shared" si="0"/>
        <v>117</v>
      </c>
      <c r="Z30" s="18">
        <f t="shared" si="1"/>
        <v>117</v>
      </c>
      <c r="AA30" s="27">
        <f t="shared" si="2"/>
        <v>78</v>
      </c>
      <c r="AB30" s="19">
        <f t="shared" si="6"/>
        <v>93.162393162393158</v>
      </c>
      <c r="AC30" s="19">
        <f t="shared" si="7"/>
        <v>93.162393162393158</v>
      </c>
      <c r="AD30" s="19">
        <f t="shared" si="8"/>
        <v>69.42675159235668</v>
      </c>
      <c r="AE30" s="48">
        <v>22297</v>
      </c>
      <c r="AF30" s="48">
        <v>22262</v>
      </c>
      <c r="AG30" s="46">
        <v>1961</v>
      </c>
      <c r="AH30" s="25" t="s">
        <v>19</v>
      </c>
      <c r="AI30" s="48">
        <v>25218</v>
      </c>
      <c r="AJ30" s="48">
        <v>25218</v>
      </c>
      <c r="AK30" s="46">
        <v>1969</v>
      </c>
      <c r="AL30" s="25" t="s">
        <v>19</v>
      </c>
      <c r="AM30" s="47">
        <v>8.0027397260273965</v>
      </c>
      <c r="AN30" s="15">
        <v>8</v>
      </c>
      <c r="AO30" s="51" t="s">
        <v>255</v>
      </c>
    </row>
    <row r="31" spans="1:41" s="30" customFormat="1" ht="14" customHeight="1" x14ac:dyDescent="0.3">
      <c r="A31" s="34" t="s">
        <v>35</v>
      </c>
      <c r="B31" s="69" t="s">
        <v>86</v>
      </c>
      <c r="C31" s="46" t="s">
        <v>23</v>
      </c>
      <c r="D31" s="46" t="s">
        <v>24</v>
      </c>
      <c r="E31" s="51">
        <v>1906</v>
      </c>
      <c r="F31" s="51" t="s">
        <v>31</v>
      </c>
      <c r="G31" s="51" t="s">
        <v>27</v>
      </c>
      <c r="H31" s="51" t="s">
        <v>25</v>
      </c>
      <c r="I31" s="46">
        <v>4</v>
      </c>
      <c r="J31" s="46">
        <v>35</v>
      </c>
      <c r="K31" s="46">
        <v>2084</v>
      </c>
      <c r="L31" s="52">
        <v>22262</v>
      </c>
      <c r="M31" s="18" t="s">
        <v>36</v>
      </c>
      <c r="N31" s="28" t="s">
        <v>19</v>
      </c>
      <c r="O31" s="18">
        <v>1</v>
      </c>
      <c r="P31" s="22">
        <v>157</v>
      </c>
      <c r="Q31" s="11" t="s">
        <v>40</v>
      </c>
      <c r="R31" s="11" t="s">
        <v>41</v>
      </c>
      <c r="S31" s="11">
        <v>86</v>
      </c>
      <c r="T31" s="11">
        <v>71</v>
      </c>
      <c r="U31" s="46">
        <v>109</v>
      </c>
      <c r="V31" s="46">
        <v>4</v>
      </c>
      <c r="W31" s="46">
        <v>4</v>
      </c>
      <c r="X31" s="46">
        <v>0</v>
      </c>
      <c r="Y31" s="28">
        <f t="shared" si="0"/>
        <v>117</v>
      </c>
      <c r="Z31" s="18">
        <f t="shared" si="1"/>
        <v>117</v>
      </c>
      <c r="AA31" s="27">
        <f t="shared" si="2"/>
        <v>78</v>
      </c>
      <c r="AB31" s="19">
        <f t="shared" si="6"/>
        <v>93.162393162393158</v>
      </c>
      <c r="AC31" s="19">
        <f t="shared" si="7"/>
        <v>93.162393162393158</v>
      </c>
      <c r="AD31" s="19">
        <f t="shared" si="8"/>
        <v>69.42675159235668</v>
      </c>
      <c r="AE31" s="48">
        <v>22297</v>
      </c>
      <c r="AF31" s="48">
        <v>22262</v>
      </c>
      <c r="AG31" s="46">
        <v>1961</v>
      </c>
      <c r="AH31" s="25">
        <v>54.413698630136984</v>
      </c>
      <c r="AI31" s="48">
        <v>25218</v>
      </c>
      <c r="AJ31" s="48">
        <v>25218</v>
      </c>
      <c r="AK31" s="46">
        <v>1969</v>
      </c>
      <c r="AL31" s="25">
        <v>62.416438356164385</v>
      </c>
      <c r="AM31" s="47">
        <v>8.0027397260273965</v>
      </c>
      <c r="AN31" s="15">
        <v>8</v>
      </c>
      <c r="AO31" s="51" t="s">
        <v>255</v>
      </c>
    </row>
    <row r="32" spans="1:41" s="30" customFormat="1" ht="14" customHeight="1" x14ac:dyDescent="0.3">
      <c r="A32" s="34" t="s">
        <v>35</v>
      </c>
      <c r="B32" s="69" t="s">
        <v>87</v>
      </c>
      <c r="C32" s="53" t="s">
        <v>23</v>
      </c>
      <c r="D32" s="46" t="s">
        <v>24</v>
      </c>
      <c r="E32" s="51" t="s">
        <v>19</v>
      </c>
      <c r="F32" s="51" t="s">
        <v>31</v>
      </c>
      <c r="G32" s="51" t="s">
        <v>27</v>
      </c>
      <c r="H32" s="51" t="s">
        <v>25</v>
      </c>
      <c r="I32" s="46">
        <v>4</v>
      </c>
      <c r="J32" s="46">
        <v>35</v>
      </c>
      <c r="K32" s="46">
        <v>2084</v>
      </c>
      <c r="L32" s="52">
        <v>22262</v>
      </c>
      <c r="M32" s="18" t="s">
        <v>36</v>
      </c>
      <c r="N32" s="28" t="s">
        <v>19</v>
      </c>
      <c r="O32" s="18">
        <v>1</v>
      </c>
      <c r="P32" s="22">
        <v>157</v>
      </c>
      <c r="Q32" s="11" t="s">
        <v>40</v>
      </c>
      <c r="R32" s="11" t="s">
        <v>41</v>
      </c>
      <c r="S32" s="11">
        <v>86</v>
      </c>
      <c r="T32" s="11">
        <v>71</v>
      </c>
      <c r="U32" s="46">
        <v>109</v>
      </c>
      <c r="V32" s="46">
        <v>4</v>
      </c>
      <c r="W32" s="46">
        <v>4</v>
      </c>
      <c r="X32" s="46">
        <v>0</v>
      </c>
      <c r="Y32" s="28">
        <f t="shared" si="0"/>
        <v>117</v>
      </c>
      <c r="Z32" s="18">
        <f t="shared" si="1"/>
        <v>117</v>
      </c>
      <c r="AA32" s="27">
        <f t="shared" si="2"/>
        <v>78</v>
      </c>
      <c r="AB32" s="19">
        <f t="shared" si="6"/>
        <v>93.162393162393158</v>
      </c>
      <c r="AC32" s="19">
        <f t="shared" si="7"/>
        <v>93.162393162393158</v>
      </c>
      <c r="AD32" s="19">
        <f t="shared" si="8"/>
        <v>69.42675159235668</v>
      </c>
      <c r="AE32" s="48">
        <v>22297</v>
      </c>
      <c r="AF32" s="48">
        <v>22262</v>
      </c>
      <c r="AG32" s="46">
        <v>1961</v>
      </c>
      <c r="AH32" s="25" t="s">
        <v>19</v>
      </c>
      <c r="AI32" s="48">
        <v>25218</v>
      </c>
      <c r="AJ32" s="48">
        <v>23091</v>
      </c>
      <c r="AK32" s="46">
        <v>1963</v>
      </c>
      <c r="AL32" s="25" t="s">
        <v>19</v>
      </c>
      <c r="AM32" s="47">
        <v>2.1753424657534248</v>
      </c>
      <c r="AN32" s="15">
        <v>8</v>
      </c>
      <c r="AO32" s="51" t="s">
        <v>255</v>
      </c>
    </row>
    <row r="33" spans="1:41" s="30" customFormat="1" ht="14" customHeight="1" x14ac:dyDescent="0.3">
      <c r="A33" s="34" t="s">
        <v>35</v>
      </c>
      <c r="B33" s="69" t="s">
        <v>88</v>
      </c>
      <c r="C33" s="46"/>
      <c r="D33" s="46" t="s">
        <v>24</v>
      </c>
      <c r="E33" s="51" t="s">
        <v>19</v>
      </c>
      <c r="F33" s="51" t="s">
        <v>31</v>
      </c>
      <c r="G33" s="51" t="s">
        <v>27</v>
      </c>
      <c r="H33" s="51" t="s">
        <v>39</v>
      </c>
      <c r="I33" s="46">
        <v>4</v>
      </c>
      <c r="J33" s="46">
        <v>82</v>
      </c>
      <c r="K33" s="46">
        <v>4696</v>
      </c>
      <c r="L33" s="52">
        <v>23091</v>
      </c>
      <c r="M33" s="18" t="s">
        <v>36</v>
      </c>
      <c r="N33" s="28" t="s">
        <v>19</v>
      </c>
      <c r="O33" s="18">
        <v>1</v>
      </c>
      <c r="P33" s="22">
        <v>157</v>
      </c>
      <c r="Q33" s="11" t="s">
        <v>40</v>
      </c>
      <c r="R33" s="11" t="s">
        <v>41</v>
      </c>
      <c r="S33" s="11">
        <v>86</v>
      </c>
      <c r="T33" s="11">
        <v>71</v>
      </c>
      <c r="U33" s="46">
        <v>107</v>
      </c>
      <c r="V33" s="46">
        <v>14</v>
      </c>
      <c r="W33" s="46">
        <v>11</v>
      </c>
      <c r="X33" s="46">
        <v>1</v>
      </c>
      <c r="Y33" s="28">
        <f t="shared" si="0"/>
        <v>133</v>
      </c>
      <c r="Z33" s="18">
        <f t="shared" si="1"/>
        <v>133</v>
      </c>
      <c r="AA33" s="27">
        <f t="shared" si="2"/>
        <v>89</v>
      </c>
      <c r="AB33" s="19">
        <f t="shared" si="6"/>
        <v>80.451127819548873</v>
      </c>
      <c r="AC33" s="19">
        <f t="shared" si="7"/>
        <v>80.451127819548873</v>
      </c>
      <c r="AD33" s="19">
        <f t="shared" si="8"/>
        <v>68.152866242038215</v>
      </c>
      <c r="AE33" s="48">
        <v>23091</v>
      </c>
      <c r="AF33" s="48">
        <v>23091</v>
      </c>
      <c r="AG33" s="46">
        <v>1963</v>
      </c>
      <c r="AH33" s="25" t="s">
        <v>19</v>
      </c>
      <c r="AI33" s="48">
        <v>25218</v>
      </c>
      <c r="AJ33" s="48">
        <v>25218</v>
      </c>
      <c r="AK33" s="46">
        <v>1969</v>
      </c>
      <c r="AL33" s="25" t="s">
        <v>19</v>
      </c>
      <c r="AM33" s="47">
        <v>5.8273972602739725</v>
      </c>
      <c r="AN33" s="15">
        <v>8</v>
      </c>
      <c r="AO33" s="51" t="s">
        <v>255</v>
      </c>
    </row>
    <row r="34" spans="1:41" s="30" customFormat="1" ht="14" customHeight="1" x14ac:dyDescent="0.3">
      <c r="A34" s="34" t="s">
        <v>35</v>
      </c>
      <c r="B34" s="69" t="s">
        <v>89</v>
      </c>
      <c r="C34" s="46" t="s">
        <v>23</v>
      </c>
      <c r="D34" s="46" t="s">
        <v>24</v>
      </c>
      <c r="E34" s="51">
        <v>1914</v>
      </c>
      <c r="F34" s="51" t="s">
        <v>26</v>
      </c>
      <c r="G34" s="51" t="s">
        <v>26</v>
      </c>
      <c r="H34" s="51" t="s">
        <v>19</v>
      </c>
      <c r="I34" s="46">
        <v>5</v>
      </c>
      <c r="J34" s="46">
        <v>29</v>
      </c>
      <c r="K34" s="46">
        <v>1970</v>
      </c>
      <c r="L34" s="52">
        <v>23692</v>
      </c>
      <c r="M34" s="46" t="s">
        <v>36</v>
      </c>
      <c r="N34" s="46" t="s">
        <v>19</v>
      </c>
      <c r="O34" s="46">
        <v>1</v>
      </c>
      <c r="P34" s="22">
        <v>149</v>
      </c>
      <c r="Q34" s="11" t="s">
        <v>42</v>
      </c>
      <c r="R34" s="11" t="s">
        <v>43</v>
      </c>
      <c r="S34" s="11">
        <v>87</v>
      </c>
      <c r="T34" s="11">
        <v>62</v>
      </c>
      <c r="U34" s="46">
        <v>125</v>
      </c>
      <c r="V34" s="46">
        <v>3</v>
      </c>
      <c r="W34" s="46">
        <v>4</v>
      </c>
      <c r="X34" s="46">
        <v>2</v>
      </c>
      <c r="Y34" s="28">
        <f t="shared" ref="Y34:Y65" si="9">U34+V34+W34+X34</f>
        <v>134</v>
      </c>
      <c r="Z34" s="18">
        <f t="shared" ref="Z34:Z65" si="10">U34+V34+W34+X34</f>
        <v>134</v>
      </c>
      <c r="AA34" s="27">
        <f t="shared" ref="AA34:AA65" si="11">ROUNDUP(Z34/3*2,0)</f>
        <v>90</v>
      </c>
      <c r="AB34" s="19">
        <f t="shared" si="6"/>
        <v>93.28358208955224</v>
      </c>
      <c r="AC34" s="19">
        <f t="shared" si="7"/>
        <v>93.28358208955224</v>
      </c>
      <c r="AD34" s="19">
        <f t="shared" si="8"/>
        <v>83.892617449664428</v>
      </c>
      <c r="AE34" s="48">
        <v>23692</v>
      </c>
      <c r="AF34" s="48">
        <v>23692</v>
      </c>
      <c r="AG34" s="46">
        <v>1964</v>
      </c>
      <c r="AH34" s="25">
        <v>50.627397260273973</v>
      </c>
      <c r="AI34" s="48" t="s">
        <v>19</v>
      </c>
      <c r="AJ34" s="48">
        <v>28975</v>
      </c>
      <c r="AK34" s="46">
        <v>1979</v>
      </c>
      <c r="AL34" s="25">
        <v>65.101369863013701</v>
      </c>
      <c r="AM34" s="47">
        <v>14.473972602739726</v>
      </c>
      <c r="AN34" s="15" t="s">
        <v>19</v>
      </c>
      <c r="AO34" s="51" t="s">
        <v>254</v>
      </c>
    </row>
    <row r="35" spans="1:41" s="30" customFormat="1" ht="14" customHeight="1" x14ac:dyDescent="0.3">
      <c r="A35" s="34" t="s">
        <v>35</v>
      </c>
      <c r="B35" s="69" t="s">
        <v>90</v>
      </c>
      <c r="C35" s="46"/>
      <c r="D35" s="46" t="s">
        <v>24</v>
      </c>
      <c r="E35" s="51">
        <v>1905</v>
      </c>
      <c r="F35" s="51" t="s">
        <v>26</v>
      </c>
      <c r="G35" s="51" t="s">
        <v>26</v>
      </c>
      <c r="H35" s="51" t="s">
        <v>19</v>
      </c>
      <c r="I35" s="46">
        <v>5</v>
      </c>
      <c r="J35" s="46">
        <v>29</v>
      </c>
      <c r="K35" s="46">
        <v>1970</v>
      </c>
      <c r="L35" s="52">
        <v>23692</v>
      </c>
      <c r="M35" s="46" t="s">
        <v>36</v>
      </c>
      <c r="N35" s="46" t="s">
        <v>19</v>
      </c>
      <c r="O35" s="46">
        <v>1</v>
      </c>
      <c r="P35" s="22">
        <v>149</v>
      </c>
      <c r="Q35" s="11" t="s">
        <v>42</v>
      </c>
      <c r="R35" s="11" t="s">
        <v>43</v>
      </c>
      <c r="S35" s="11">
        <v>87</v>
      </c>
      <c r="T35" s="11">
        <v>62</v>
      </c>
      <c r="U35" s="46">
        <v>125</v>
      </c>
      <c r="V35" s="46">
        <v>3</v>
      </c>
      <c r="W35" s="46">
        <v>4</v>
      </c>
      <c r="X35" s="46">
        <v>2</v>
      </c>
      <c r="Y35" s="28">
        <f t="shared" si="9"/>
        <v>134</v>
      </c>
      <c r="Z35" s="18">
        <f t="shared" si="10"/>
        <v>134</v>
      </c>
      <c r="AA35" s="27">
        <f t="shared" si="11"/>
        <v>90</v>
      </c>
      <c r="AB35" s="19">
        <f t="shared" si="6"/>
        <v>93.28358208955224</v>
      </c>
      <c r="AC35" s="19">
        <f t="shared" si="7"/>
        <v>93.28358208955224</v>
      </c>
      <c r="AD35" s="19">
        <f t="shared" si="8"/>
        <v>83.892617449664428</v>
      </c>
      <c r="AE35" s="48">
        <v>23692</v>
      </c>
      <c r="AF35" s="48">
        <v>23692</v>
      </c>
      <c r="AG35" s="46">
        <v>1964</v>
      </c>
      <c r="AH35" s="25">
        <v>59.298630136986304</v>
      </c>
      <c r="AI35" s="48" t="s">
        <v>19</v>
      </c>
      <c r="AJ35" s="48">
        <v>25811</v>
      </c>
      <c r="AK35" s="46">
        <v>1970</v>
      </c>
      <c r="AL35" s="25">
        <v>65.104109589041101</v>
      </c>
      <c r="AM35" s="47">
        <v>5.8054794520547945</v>
      </c>
      <c r="AN35" s="15" t="s">
        <v>19</v>
      </c>
      <c r="AO35" s="51" t="s">
        <v>255</v>
      </c>
    </row>
    <row r="36" spans="1:41" s="30" customFormat="1" ht="14" customHeight="1" x14ac:dyDescent="0.3">
      <c r="A36" s="34" t="s">
        <v>35</v>
      </c>
      <c r="B36" s="69" t="s">
        <v>91</v>
      </c>
      <c r="C36" s="46"/>
      <c r="D36" s="46" t="s">
        <v>24</v>
      </c>
      <c r="E36" s="51" t="s">
        <v>19</v>
      </c>
      <c r="F36" s="51" t="s">
        <v>31</v>
      </c>
      <c r="G36" s="51" t="s">
        <v>27</v>
      </c>
      <c r="H36" s="51" t="s">
        <v>25</v>
      </c>
      <c r="I36" s="46">
        <v>5</v>
      </c>
      <c r="J36" s="46">
        <v>30</v>
      </c>
      <c r="K36" s="46">
        <v>2023</v>
      </c>
      <c r="L36" s="52">
        <v>23720</v>
      </c>
      <c r="M36" s="46" t="s">
        <v>36</v>
      </c>
      <c r="N36" s="46" t="s">
        <v>19</v>
      </c>
      <c r="O36" s="46">
        <v>1</v>
      </c>
      <c r="P36" s="22">
        <v>149</v>
      </c>
      <c r="Q36" s="11" t="s">
        <v>42</v>
      </c>
      <c r="R36" s="11" t="s">
        <v>43</v>
      </c>
      <c r="S36" s="11">
        <v>87</v>
      </c>
      <c r="T36" s="11">
        <v>62</v>
      </c>
      <c r="U36" s="46">
        <v>123</v>
      </c>
      <c r="V36" s="46">
        <v>3</v>
      </c>
      <c r="W36" s="46">
        <v>5</v>
      </c>
      <c r="X36" s="46">
        <v>0</v>
      </c>
      <c r="Y36" s="28">
        <f t="shared" si="9"/>
        <v>131</v>
      </c>
      <c r="Z36" s="18">
        <f t="shared" si="10"/>
        <v>131</v>
      </c>
      <c r="AA36" s="27">
        <f t="shared" si="11"/>
        <v>88</v>
      </c>
      <c r="AB36" s="19">
        <f t="shared" si="6"/>
        <v>93.893129770992374</v>
      </c>
      <c r="AC36" s="19">
        <f t="shared" si="7"/>
        <v>93.893129770992374</v>
      </c>
      <c r="AD36" s="19">
        <f t="shared" si="8"/>
        <v>82.550335570469798</v>
      </c>
      <c r="AE36" s="48">
        <v>23758</v>
      </c>
      <c r="AF36" s="48">
        <v>23720</v>
      </c>
      <c r="AG36" s="46">
        <v>1965</v>
      </c>
      <c r="AH36" s="25" t="s">
        <v>19</v>
      </c>
      <c r="AI36" s="48">
        <v>26679</v>
      </c>
      <c r="AJ36" s="48">
        <v>26850</v>
      </c>
      <c r="AK36" s="46">
        <v>1973</v>
      </c>
      <c r="AL36" s="25" t="s">
        <v>19</v>
      </c>
      <c r="AM36" s="47">
        <v>8.4712328767123282</v>
      </c>
      <c r="AN36" s="15">
        <v>8</v>
      </c>
      <c r="AO36" s="51" t="s">
        <v>254</v>
      </c>
    </row>
    <row r="37" spans="1:41" s="30" customFormat="1" ht="14" x14ac:dyDescent="0.3">
      <c r="A37" s="34" t="s">
        <v>35</v>
      </c>
      <c r="B37" s="69" t="s">
        <v>92</v>
      </c>
      <c r="C37" s="8" t="s">
        <v>23</v>
      </c>
      <c r="D37" s="14" t="s">
        <v>24</v>
      </c>
      <c r="E37" s="58" t="s">
        <v>19</v>
      </c>
      <c r="F37" s="58" t="s">
        <v>31</v>
      </c>
      <c r="G37" s="28" t="s">
        <v>27</v>
      </c>
      <c r="H37" s="51" t="s">
        <v>25</v>
      </c>
      <c r="I37" s="46">
        <v>5</v>
      </c>
      <c r="J37" s="46">
        <v>30</v>
      </c>
      <c r="K37" s="46">
        <v>2023</v>
      </c>
      <c r="L37" s="52">
        <v>23720</v>
      </c>
      <c r="M37" s="46" t="s">
        <v>36</v>
      </c>
      <c r="N37" s="46" t="s">
        <v>19</v>
      </c>
      <c r="O37" s="46">
        <v>1</v>
      </c>
      <c r="P37" s="22">
        <v>149</v>
      </c>
      <c r="Q37" s="11" t="s">
        <v>42</v>
      </c>
      <c r="R37" s="11" t="s">
        <v>43</v>
      </c>
      <c r="S37" s="11">
        <v>87</v>
      </c>
      <c r="T37" s="11">
        <v>62</v>
      </c>
      <c r="U37" s="46">
        <v>123</v>
      </c>
      <c r="V37" s="46">
        <v>3</v>
      </c>
      <c r="W37" s="46">
        <v>5</v>
      </c>
      <c r="X37" s="46">
        <v>0</v>
      </c>
      <c r="Y37" s="28">
        <f t="shared" si="9"/>
        <v>131</v>
      </c>
      <c r="Z37" s="18">
        <f t="shared" si="10"/>
        <v>131</v>
      </c>
      <c r="AA37" s="27">
        <f t="shared" si="11"/>
        <v>88</v>
      </c>
      <c r="AB37" s="19">
        <f t="shared" si="6"/>
        <v>93.893129770992374</v>
      </c>
      <c r="AC37" s="19">
        <f t="shared" si="7"/>
        <v>93.893129770992374</v>
      </c>
      <c r="AD37" s="19">
        <f t="shared" si="8"/>
        <v>82.550335570469798</v>
      </c>
      <c r="AE37" s="48">
        <v>23758</v>
      </c>
      <c r="AF37" s="48">
        <v>23720</v>
      </c>
      <c r="AG37" s="46">
        <v>1965</v>
      </c>
      <c r="AH37" s="25" t="s">
        <v>19</v>
      </c>
      <c r="AI37" s="48">
        <v>26679</v>
      </c>
      <c r="AJ37" s="48">
        <v>26850</v>
      </c>
      <c r="AK37" s="46">
        <v>1973</v>
      </c>
      <c r="AL37" s="25" t="s">
        <v>19</v>
      </c>
      <c r="AM37" s="19">
        <v>8.4712328767123282</v>
      </c>
      <c r="AN37" s="15">
        <v>8</v>
      </c>
      <c r="AO37" s="18" t="s">
        <v>255</v>
      </c>
    </row>
    <row r="38" spans="1:41" s="30" customFormat="1" ht="14" x14ac:dyDescent="0.3">
      <c r="A38" s="34" t="s">
        <v>35</v>
      </c>
      <c r="B38" s="69" t="s">
        <v>93</v>
      </c>
      <c r="C38" s="8" t="s">
        <v>34</v>
      </c>
      <c r="D38" s="14" t="s">
        <v>24</v>
      </c>
      <c r="E38" s="58">
        <v>1902</v>
      </c>
      <c r="F38" s="58" t="s">
        <v>31</v>
      </c>
      <c r="G38" s="28" t="s">
        <v>33</v>
      </c>
      <c r="H38" s="51" t="s">
        <v>25</v>
      </c>
      <c r="I38" s="46">
        <v>5</v>
      </c>
      <c r="J38" s="46">
        <v>30</v>
      </c>
      <c r="K38" s="46">
        <v>2023</v>
      </c>
      <c r="L38" s="52">
        <v>23720</v>
      </c>
      <c r="M38" s="46" t="s">
        <v>36</v>
      </c>
      <c r="N38" s="46" t="s">
        <v>19</v>
      </c>
      <c r="O38" s="46">
        <v>1</v>
      </c>
      <c r="P38" s="22">
        <v>149</v>
      </c>
      <c r="Q38" s="11" t="s">
        <v>42</v>
      </c>
      <c r="R38" s="11" t="s">
        <v>43</v>
      </c>
      <c r="S38" s="11">
        <v>87</v>
      </c>
      <c r="T38" s="11">
        <v>62</v>
      </c>
      <c r="U38" s="46">
        <v>123</v>
      </c>
      <c r="V38" s="46">
        <v>3</v>
      </c>
      <c r="W38" s="46">
        <v>5</v>
      </c>
      <c r="X38" s="46">
        <v>0</v>
      </c>
      <c r="Y38" s="28">
        <f t="shared" si="9"/>
        <v>131</v>
      </c>
      <c r="Z38" s="18">
        <f t="shared" si="10"/>
        <v>131</v>
      </c>
      <c r="AA38" s="27">
        <f t="shared" si="11"/>
        <v>88</v>
      </c>
      <c r="AB38" s="19">
        <f t="shared" si="6"/>
        <v>93.893129770992374</v>
      </c>
      <c r="AC38" s="19">
        <f t="shared" si="7"/>
        <v>93.893129770992374</v>
      </c>
      <c r="AD38" s="19">
        <f t="shared" si="8"/>
        <v>82.550335570469798</v>
      </c>
      <c r="AE38" s="48">
        <v>23758</v>
      </c>
      <c r="AF38" s="40">
        <v>23720</v>
      </c>
      <c r="AG38" s="46">
        <v>1965</v>
      </c>
      <c r="AH38" s="25">
        <v>62.361643835616441</v>
      </c>
      <c r="AI38" s="48">
        <v>26679</v>
      </c>
      <c r="AJ38" s="40">
        <v>24513</v>
      </c>
      <c r="AK38" s="41">
        <v>1967</v>
      </c>
      <c r="AL38" s="25">
        <v>64.430136986301363</v>
      </c>
      <c r="AM38" s="19">
        <v>2.0684931506849313</v>
      </c>
      <c r="AN38" s="15">
        <v>8</v>
      </c>
      <c r="AO38" s="18" t="s">
        <v>255</v>
      </c>
    </row>
    <row r="39" spans="1:41" s="30" customFormat="1" ht="14" x14ac:dyDescent="0.3">
      <c r="A39" s="34" t="s">
        <v>35</v>
      </c>
      <c r="B39" s="69" t="s">
        <v>94</v>
      </c>
      <c r="C39" s="53"/>
      <c r="D39" s="53" t="s">
        <v>24</v>
      </c>
      <c r="E39" s="59">
        <v>1910</v>
      </c>
      <c r="F39" s="58" t="s">
        <v>31</v>
      </c>
      <c r="G39" s="59" t="s">
        <v>27</v>
      </c>
      <c r="H39" s="51" t="s">
        <v>25</v>
      </c>
      <c r="I39" s="46">
        <v>5</v>
      </c>
      <c r="J39" s="46">
        <v>30</v>
      </c>
      <c r="K39" s="46">
        <v>2023</v>
      </c>
      <c r="L39" s="52">
        <v>23720</v>
      </c>
      <c r="M39" s="46" t="s">
        <v>36</v>
      </c>
      <c r="N39" s="46" t="s">
        <v>19</v>
      </c>
      <c r="O39" s="46">
        <v>1</v>
      </c>
      <c r="P39" s="22">
        <v>149</v>
      </c>
      <c r="Q39" s="11" t="s">
        <v>42</v>
      </c>
      <c r="R39" s="11" t="s">
        <v>43</v>
      </c>
      <c r="S39" s="11">
        <v>87</v>
      </c>
      <c r="T39" s="11">
        <v>62</v>
      </c>
      <c r="U39" s="46">
        <v>123</v>
      </c>
      <c r="V39" s="46">
        <v>3</v>
      </c>
      <c r="W39" s="46">
        <v>5</v>
      </c>
      <c r="X39" s="46">
        <v>0</v>
      </c>
      <c r="Y39" s="28">
        <f t="shared" si="9"/>
        <v>131</v>
      </c>
      <c r="Z39" s="18">
        <f t="shared" si="10"/>
        <v>131</v>
      </c>
      <c r="AA39" s="27">
        <f t="shared" si="11"/>
        <v>88</v>
      </c>
      <c r="AB39" s="55" t="s">
        <v>19</v>
      </c>
      <c r="AC39" s="55" t="s">
        <v>19</v>
      </c>
      <c r="AD39" s="55" t="s">
        <v>19</v>
      </c>
      <c r="AE39" s="48">
        <v>23758</v>
      </c>
      <c r="AF39" s="54">
        <v>23803</v>
      </c>
      <c r="AG39" s="46">
        <v>1965</v>
      </c>
      <c r="AH39" s="25">
        <v>54.701369863013696</v>
      </c>
      <c r="AI39" s="48">
        <v>26679</v>
      </c>
      <c r="AJ39" s="48">
        <v>26850</v>
      </c>
      <c r="AK39" s="46">
        <v>1973</v>
      </c>
      <c r="AL39" s="25">
        <v>63.172602739726024</v>
      </c>
      <c r="AM39" s="55">
        <v>8.4712328767123282</v>
      </c>
      <c r="AN39" s="15">
        <v>8</v>
      </c>
      <c r="AO39" s="53" t="s">
        <v>255</v>
      </c>
    </row>
    <row r="40" spans="1:41" s="30" customFormat="1" ht="14" x14ac:dyDescent="0.3">
      <c r="A40" s="34" t="s">
        <v>35</v>
      </c>
      <c r="B40" s="69" t="s">
        <v>95</v>
      </c>
      <c r="C40" s="8"/>
      <c r="D40" s="14" t="s">
        <v>24</v>
      </c>
      <c r="E40" s="58">
        <v>1913</v>
      </c>
      <c r="F40" s="58" t="s">
        <v>31</v>
      </c>
      <c r="G40" s="18" t="s">
        <v>27</v>
      </c>
      <c r="H40" s="51" t="s">
        <v>25</v>
      </c>
      <c r="I40" s="46">
        <v>5</v>
      </c>
      <c r="J40" s="46">
        <v>30</v>
      </c>
      <c r="K40" s="46">
        <v>2023</v>
      </c>
      <c r="L40" s="52">
        <v>23720</v>
      </c>
      <c r="M40" s="46" t="s">
        <v>36</v>
      </c>
      <c r="N40" s="46" t="s">
        <v>19</v>
      </c>
      <c r="O40" s="46">
        <v>1</v>
      </c>
      <c r="P40" s="22">
        <v>149</v>
      </c>
      <c r="Q40" s="11" t="s">
        <v>42</v>
      </c>
      <c r="R40" s="11" t="s">
        <v>43</v>
      </c>
      <c r="S40" s="11">
        <v>87</v>
      </c>
      <c r="T40" s="11">
        <v>62</v>
      </c>
      <c r="U40" s="46">
        <v>123</v>
      </c>
      <c r="V40" s="46">
        <v>3</v>
      </c>
      <c r="W40" s="46">
        <v>5</v>
      </c>
      <c r="X40" s="46">
        <v>0</v>
      </c>
      <c r="Y40" s="28">
        <f t="shared" si="9"/>
        <v>131</v>
      </c>
      <c r="Z40" s="18">
        <f t="shared" si="10"/>
        <v>131</v>
      </c>
      <c r="AA40" s="27">
        <f t="shared" si="11"/>
        <v>88</v>
      </c>
      <c r="AB40" s="19">
        <f t="shared" ref="AB40:AB70" si="12">U40/Z40*100</f>
        <v>93.893129770992374</v>
      </c>
      <c r="AC40" s="19">
        <f t="shared" ref="AC40:AC70" si="13">U40/Y40*100</f>
        <v>93.893129770992374</v>
      </c>
      <c r="AD40" s="19">
        <f t="shared" ref="AD40:AD81" si="14">U40/P40*100</f>
        <v>82.550335570469798</v>
      </c>
      <c r="AE40" s="48">
        <v>23758</v>
      </c>
      <c r="AF40" s="48">
        <v>23720</v>
      </c>
      <c r="AG40" s="46">
        <v>1965</v>
      </c>
      <c r="AH40" s="25">
        <v>51.539726027397258</v>
      </c>
      <c r="AI40" s="48">
        <v>26679</v>
      </c>
      <c r="AJ40" s="48">
        <v>26850</v>
      </c>
      <c r="AK40" s="46">
        <v>1973</v>
      </c>
      <c r="AL40" s="25">
        <v>60.010958904109586</v>
      </c>
      <c r="AM40" s="19">
        <v>8.4712328767123282</v>
      </c>
      <c r="AN40" s="15">
        <v>8</v>
      </c>
      <c r="AO40" s="71" t="s">
        <v>254</v>
      </c>
    </row>
    <row r="41" spans="1:41" s="30" customFormat="1" ht="14" x14ac:dyDescent="0.3">
      <c r="A41" s="34" t="s">
        <v>35</v>
      </c>
      <c r="B41" s="69" t="s">
        <v>96</v>
      </c>
      <c r="C41" s="8" t="s">
        <v>34</v>
      </c>
      <c r="D41" s="14" t="s">
        <v>24</v>
      </c>
      <c r="E41" s="58">
        <v>1904</v>
      </c>
      <c r="F41" s="58" t="s">
        <v>31</v>
      </c>
      <c r="G41" s="28" t="s">
        <v>33</v>
      </c>
      <c r="H41" s="51" t="s">
        <v>25</v>
      </c>
      <c r="I41" s="46">
        <v>5</v>
      </c>
      <c r="J41" s="46">
        <v>30</v>
      </c>
      <c r="K41" s="46">
        <v>2023</v>
      </c>
      <c r="L41" s="52">
        <v>23720</v>
      </c>
      <c r="M41" s="46" t="s">
        <v>36</v>
      </c>
      <c r="N41" s="46" t="s">
        <v>19</v>
      </c>
      <c r="O41" s="46">
        <v>1</v>
      </c>
      <c r="P41" s="22">
        <v>149</v>
      </c>
      <c r="Q41" s="11" t="s">
        <v>42</v>
      </c>
      <c r="R41" s="11" t="s">
        <v>43</v>
      </c>
      <c r="S41" s="11">
        <v>87</v>
      </c>
      <c r="T41" s="11">
        <v>62</v>
      </c>
      <c r="U41" s="46">
        <v>123</v>
      </c>
      <c r="V41" s="46">
        <v>3</v>
      </c>
      <c r="W41" s="46">
        <v>5</v>
      </c>
      <c r="X41" s="46">
        <v>0</v>
      </c>
      <c r="Y41" s="28">
        <f t="shared" si="9"/>
        <v>131</v>
      </c>
      <c r="Z41" s="18">
        <f t="shared" si="10"/>
        <v>131</v>
      </c>
      <c r="AA41" s="27">
        <f t="shared" si="11"/>
        <v>88</v>
      </c>
      <c r="AB41" s="19">
        <f t="shared" si="12"/>
        <v>93.893129770992374</v>
      </c>
      <c r="AC41" s="19">
        <f t="shared" si="13"/>
        <v>93.893129770992374</v>
      </c>
      <c r="AD41" s="19">
        <f t="shared" si="14"/>
        <v>82.550335570469798</v>
      </c>
      <c r="AE41" s="48">
        <v>23758</v>
      </c>
      <c r="AF41" s="48">
        <v>23720</v>
      </c>
      <c r="AG41" s="46">
        <v>1965</v>
      </c>
      <c r="AH41" s="25">
        <v>60.419178082191777</v>
      </c>
      <c r="AI41" s="48">
        <v>26679</v>
      </c>
      <c r="AJ41" s="48">
        <v>26850</v>
      </c>
      <c r="AK41" s="46">
        <v>1973</v>
      </c>
      <c r="AL41" s="25">
        <v>68.890410958904113</v>
      </c>
      <c r="AM41" s="19">
        <v>8.4712328767123282</v>
      </c>
      <c r="AN41" s="15">
        <v>8</v>
      </c>
      <c r="AO41" s="71" t="s">
        <v>254</v>
      </c>
    </row>
    <row r="42" spans="1:41" s="66" customFormat="1" ht="14" x14ac:dyDescent="0.3">
      <c r="A42" s="34" t="s">
        <v>35</v>
      </c>
      <c r="B42" s="69" t="s">
        <v>97</v>
      </c>
      <c r="C42" s="8"/>
      <c r="D42" s="14" t="s">
        <v>24</v>
      </c>
      <c r="E42" s="58">
        <v>1908</v>
      </c>
      <c r="F42" s="58" t="s">
        <v>31</v>
      </c>
      <c r="G42" s="28" t="s">
        <v>31</v>
      </c>
      <c r="H42" s="18" t="s">
        <v>39</v>
      </c>
      <c r="I42" s="28">
        <v>5</v>
      </c>
      <c r="J42" s="28">
        <v>73</v>
      </c>
      <c r="K42" s="28">
        <v>5576</v>
      </c>
      <c r="L42" s="40">
        <v>24392</v>
      </c>
      <c r="M42" s="46" t="s">
        <v>36</v>
      </c>
      <c r="N42" s="46" t="s">
        <v>19</v>
      </c>
      <c r="O42" s="46">
        <v>1</v>
      </c>
      <c r="P42" s="22">
        <v>149</v>
      </c>
      <c r="Q42" s="11" t="s">
        <v>44</v>
      </c>
      <c r="R42" s="11" t="s">
        <v>45</v>
      </c>
      <c r="S42" s="11">
        <v>135</v>
      </c>
      <c r="T42" s="11">
        <v>14</v>
      </c>
      <c r="U42" s="41">
        <v>136</v>
      </c>
      <c r="V42" s="28">
        <v>6</v>
      </c>
      <c r="W42" s="28">
        <v>3</v>
      </c>
      <c r="X42" s="28">
        <v>0</v>
      </c>
      <c r="Y42" s="28">
        <f t="shared" si="9"/>
        <v>145</v>
      </c>
      <c r="Z42" s="18">
        <f t="shared" si="10"/>
        <v>145</v>
      </c>
      <c r="AA42" s="27">
        <f t="shared" si="11"/>
        <v>97</v>
      </c>
      <c r="AB42" s="19">
        <f t="shared" si="12"/>
        <v>93.793103448275858</v>
      </c>
      <c r="AC42" s="19">
        <f t="shared" si="13"/>
        <v>93.793103448275858</v>
      </c>
      <c r="AD42" s="19">
        <f t="shared" si="14"/>
        <v>91.275167785234899</v>
      </c>
      <c r="AE42" s="16">
        <v>24392</v>
      </c>
      <c r="AF42" s="16">
        <v>24392</v>
      </c>
      <c r="AG42" s="18">
        <v>1966</v>
      </c>
      <c r="AH42" s="25">
        <v>58.210958904109589</v>
      </c>
      <c r="AI42" s="31">
        <v>25218</v>
      </c>
      <c r="AJ42" s="16">
        <v>25218</v>
      </c>
      <c r="AK42" s="17">
        <v>1969</v>
      </c>
      <c r="AL42" s="25">
        <v>60.473972602739728</v>
      </c>
      <c r="AM42" s="19">
        <v>2.2630136986301368</v>
      </c>
      <c r="AN42" s="15">
        <v>8</v>
      </c>
      <c r="AO42" s="71" t="s">
        <v>254</v>
      </c>
    </row>
    <row r="43" spans="1:41" s="66" customFormat="1" ht="14" x14ac:dyDescent="0.3">
      <c r="A43" s="34" t="s">
        <v>35</v>
      </c>
      <c r="B43" s="69" t="s">
        <v>98</v>
      </c>
      <c r="C43" s="8" t="s">
        <v>23</v>
      </c>
      <c r="D43" s="14" t="s">
        <v>24</v>
      </c>
      <c r="E43" s="14">
        <v>1911</v>
      </c>
      <c r="F43" s="14" t="s">
        <v>26</v>
      </c>
      <c r="G43" s="28" t="s">
        <v>26</v>
      </c>
      <c r="H43" s="18" t="s">
        <v>19</v>
      </c>
      <c r="I43" s="28">
        <v>5</v>
      </c>
      <c r="J43" s="28">
        <v>86</v>
      </c>
      <c r="K43" s="28">
        <v>6771</v>
      </c>
      <c r="L43" s="40">
        <v>24539</v>
      </c>
      <c r="M43" s="46" t="s">
        <v>36</v>
      </c>
      <c r="N43" s="46" t="s">
        <v>19</v>
      </c>
      <c r="O43" s="46">
        <v>1</v>
      </c>
      <c r="P43" s="22">
        <v>149</v>
      </c>
      <c r="Q43" s="11" t="s">
        <v>44</v>
      </c>
      <c r="R43" s="11" t="s">
        <v>45</v>
      </c>
      <c r="S43" s="11">
        <v>135</v>
      </c>
      <c r="T43" s="11">
        <v>14</v>
      </c>
      <c r="U43" s="28">
        <v>125</v>
      </c>
      <c r="V43" s="28">
        <v>2</v>
      </c>
      <c r="W43" s="28">
        <v>1</v>
      </c>
      <c r="X43" s="28">
        <v>0</v>
      </c>
      <c r="Y43" s="28">
        <f t="shared" si="9"/>
        <v>128</v>
      </c>
      <c r="Z43" s="18">
        <f t="shared" si="10"/>
        <v>128</v>
      </c>
      <c r="AA43" s="27">
        <f t="shared" si="11"/>
        <v>86</v>
      </c>
      <c r="AB43" s="19">
        <f t="shared" si="12"/>
        <v>97.65625</v>
      </c>
      <c r="AC43" s="19">
        <f t="shared" si="13"/>
        <v>97.65625</v>
      </c>
      <c r="AD43" s="19">
        <f t="shared" si="14"/>
        <v>83.892617449664428</v>
      </c>
      <c r="AE43" s="40">
        <v>24539</v>
      </c>
      <c r="AF43" s="40">
        <v>24539</v>
      </c>
      <c r="AG43" s="32">
        <v>1967</v>
      </c>
      <c r="AH43" s="25">
        <v>55.945205479452056</v>
      </c>
      <c r="AI43" s="40" t="s">
        <v>19</v>
      </c>
      <c r="AJ43" s="40">
        <v>27157</v>
      </c>
      <c r="AK43" s="41">
        <v>1974</v>
      </c>
      <c r="AL43" s="25">
        <v>63.11780821917808</v>
      </c>
      <c r="AM43" s="19">
        <v>7.1726027397260275</v>
      </c>
      <c r="AN43" s="15" t="s">
        <v>19</v>
      </c>
      <c r="AO43" s="71" t="s">
        <v>255</v>
      </c>
    </row>
    <row r="44" spans="1:41" s="33" customFormat="1" ht="14" x14ac:dyDescent="0.3">
      <c r="A44" s="34" t="s">
        <v>35</v>
      </c>
      <c r="B44" s="69" t="s">
        <v>99</v>
      </c>
      <c r="C44" s="8" t="s">
        <v>23</v>
      </c>
      <c r="D44" s="14" t="s">
        <v>24</v>
      </c>
      <c r="E44" s="14">
        <v>1902</v>
      </c>
      <c r="F44" s="14" t="s">
        <v>31</v>
      </c>
      <c r="G44" s="28" t="s">
        <v>26</v>
      </c>
      <c r="H44" s="18" t="s">
        <v>39</v>
      </c>
      <c r="I44" s="28">
        <v>5</v>
      </c>
      <c r="J44" s="28">
        <v>88</v>
      </c>
      <c r="K44" s="28">
        <v>6977</v>
      </c>
      <c r="L44" s="40">
        <v>24581</v>
      </c>
      <c r="M44" s="46" t="s">
        <v>36</v>
      </c>
      <c r="N44" s="46" t="s">
        <v>19</v>
      </c>
      <c r="O44" s="46">
        <v>1</v>
      </c>
      <c r="P44" s="22">
        <v>149</v>
      </c>
      <c r="Q44" s="11" t="s">
        <v>44</v>
      </c>
      <c r="R44" s="11" t="s">
        <v>45</v>
      </c>
      <c r="S44" s="11">
        <v>135</v>
      </c>
      <c r="T44" s="11">
        <v>14</v>
      </c>
      <c r="U44" s="28">
        <v>135</v>
      </c>
      <c r="V44" s="28">
        <v>3</v>
      </c>
      <c r="W44" s="28">
        <v>0</v>
      </c>
      <c r="X44" s="28">
        <v>0</v>
      </c>
      <c r="Y44" s="28">
        <f t="shared" si="9"/>
        <v>138</v>
      </c>
      <c r="Z44" s="18">
        <f t="shared" si="10"/>
        <v>138</v>
      </c>
      <c r="AA44" s="27">
        <f t="shared" si="11"/>
        <v>92</v>
      </c>
      <c r="AB44" s="19">
        <f t="shared" si="12"/>
        <v>97.826086956521735</v>
      </c>
      <c r="AC44" s="19">
        <f t="shared" si="13"/>
        <v>97.826086956521735</v>
      </c>
      <c r="AD44" s="19">
        <f t="shared" si="14"/>
        <v>90.604026845637591</v>
      </c>
      <c r="AE44" s="16">
        <v>24582</v>
      </c>
      <c r="AF44" s="16">
        <v>24582</v>
      </c>
      <c r="AG44" s="18">
        <v>1967</v>
      </c>
      <c r="AH44" s="25">
        <v>65.224657534246575</v>
      </c>
      <c r="AI44" s="40">
        <v>26679</v>
      </c>
      <c r="AJ44" s="40">
        <v>26850</v>
      </c>
      <c r="AK44" s="41">
        <v>1973</v>
      </c>
      <c r="AL44" s="25">
        <v>71.438356164383563</v>
      </c>
      <c r="AM44" s="19">
        <v>6.2136986301369861</v>
      </c>
      <c r="AN44" s="15">
        <v>8</v>
      </c>
      <c r="AO44" s="18" t="s">
        <v>255</v>
      </c>
    </row>
    <row r="45" spans="1:41" s="33" customFormat="1" ht="14" x14ac:dyDescent="0.3">
      <c r="A45" s="34" t="s">
        <v>35</v>
      </c>
      <c r="B45" s="69" t="s">
        <v>100</v>
      </c>
      <c r="C45" s="8" t="s">
        <v>23</v>
      </c>
      <c r="D45" s="14" t="s">
        <v>24</v>
      </c>
      <c r="E45" s="14">
        <v>1900</v>
      </c>
      <c r="F45" s="14" t="s">
        <v>31</v>
      </c>
      <c r="G45" s="28" t="s">
        <v>27</v>
      </c>
      <c r="H45" s="18" t="s">
        <v>25</v>
      </c>
      <c r="I45" s="28">
        <v>6</v>
      </c>
      <c r="J45" s="28">
        <v>34</v>
      </c>
      <c r="K45" s="28">
        <v>3176</v>
      </c>
      <c r="L45" s="40">
        <v>25189</v>
      </c>
      <c r="M45" s="46" t="s">
        <v>36</v>
      </c>
      <c r="N45" s="46" t="s">
        <v>19</v>
      </c>
      <c r="O45" s="46">
        <v>1</v>
      </c>
      <c r="P45" s="22">
        <v>149</v>
      </c>
      <c r="Q45" s="18" t="s">
        <v>44</v>
      </c>
      <c r="R45" s="18" t="s">
        <v>46</v>
      </c>
      <c r="S45" s="18">
        <v>129</v>
      </c>
      <c r="T45" s="18">
        <v>20</v>
      </c>
      <c r="U45" s="28">
        <v>97</v>
      </c>
      <c r="V45" s="28">
        <v>3</v>
      </c>
      <c r="W45" s="28">
        <v>12</v>
      </c>
      <c r="X45" s="28">
        <v>2</v>
      </c>
      <c r="Y45" s="28">
        <f t="shared" si="9"/>
        <v>114</v>
      </c>
      <c r="Z45" s="18">
        <f t="shared" si="10"/>
        <v>114</v>
      </c>
      <c r="AA45" s="27">
        <f t="shared" si="11"/>
        <v>76</v>
      </c>
      <c r="AB45" s="19">
        <f t="shared" si="12"/>
        <v>85.087719298245617</v>
      </c>
      <c r="AC45" s="19">
        <f t="shared" si="13"/>
        <v>85.087719298245617</v>
      </c>
      <c r="AD45" s="19">
        <f t="shared" si="14"/>
        <v>65.100671140939596</v>
      </c>
      <c r="AE45" s="40">
        <v>25219</v>
      </c>
      <c r="AF45" s="40">
        <v>25189</v>
      </c>
      <c r="AG45" s="32">
        <v>1969</v>
      </c>
      <c r="AH45" s="25">
        <v>68.208219178082189</v>
      </c>
      <c r="AI45" s="40">
        <v>28140</v>
      </c>
      <c r="AJ45" s="40">
        <v>28140</v>
      </c>
      <c r="AK45" s="41">
        <v>1977</v>
      </c>
      <c r="AL45" s="25">
        <v>76.210958904109589</v>
      </c>
      <c r="AM45" s="19">
        <v>8.0027397260273965</v>
      </c>
      <c r="AN45" s="15">
        <v>8</v>
      </c>
      <c r="AO45" s="18" t="s">
        <v>254</v>
      </c>
    </row>
    <row r="46" spans="1:41" s="33" customFormat="1" ht="14" x14ac:dyDescent="0.3">
      <c r="A46" s="34" t="s">
        <v>35</v>
      </c>
      <c r="B46" s="69" t="s">
        <v>101</v>
      </c>
      <c r="C46" s="8"/>
      <c r="D46" s="14" t="s">
        <v>24</v>
      </c>
      <c r="E46" s="14" t="s">
        <v>19</v>
      </c>
      <c r="F46" s="14" t="s">
        <v>31</v>
      </c>
      <c r="G46" s="28" t="s">
        <v>27</v>
      </c>
      <c r="H46" s="18" t="s">
        <v>25</v>
      </c>
      <c r="I46" s="28">
        <v>6</v>
      </c>
      <c r="J46" s="28">
        <v>34</v>
      </c>
      <c r="K46" s="28">
        <v>3176</v>
      </c>
      <c r="L46" s="40">
        <v>25189</v>
      </c>
      <c r="M46" s="46" t="s">
        <v>36</v>
      </c>
      <c r="N46" s="46" t="s">
        <v>19</v>
      </c>
      <c r="O46" s="46">
        <v>1</v>
      </c>
      <c r="P46" s="22">
        <v>149</v>
      </c>
      <c r="Q46" s="18" t="s">
        <v>44</v>
      </c>
      <c r="R46" s="18" t="s">
        <v>46</v>
      </c>
      <c r="S46" s="18">
        <v>129</v>
      </c>
      <c r="T46" s="18">
        <v>20</v>
      </c>
      <c r="U46" s="28">
        <v>97</v>
      </c>
      <c r="V46" s="28">
        <v>3</v>
      </c>
      <c r="W46" s="28">
        <v>12</v>
      </c>
      <c r="X46" s="28">
        <v>2</v>
      </c>
      <c r="Y46" s="28">
        <f t="shared" si="9"/>
        <v>114</v>
      </c>
      <c r="Z46" s="18">
        <f t="shared" si="10"/>
        <v>114</v>
      </c>
      <c r="AA46" s="27">
        <f t="shared" si="11"/>
        <v>76</v>
      </c>
      <c r="AB46" s="19">
        <f t="shared" si="12"/>
        <v>85.087719298245617</v>
      </c>
      <c r="AC46" s="19">
        <f t="shared" si="13"/>
        <v>85.087719298245617</v>
      </c>
      <c r="AD46" s="19">
        <f t="shared" si="14"/>
        <v>65.100671140939596</v>
      </c>
      <c r="AE46" s="40">
        <v>25219</v>
      </c>
      <c r="AF46" s="40">
        <v>25189</v>
      </c>
      <c r="AG46" s="32">
        <v>1969</v>
      </c>
      <c r="AH46" s="25" t="s">
        <v>19</v>
      </c>
      <c r="AI46" s="40">
        <v>28140</v>
      </c>
      <c r="AJ46" s="40">
        <v>28140</v>
      </c>
      <c r="AK46" s="41">
        <v>1977</v>
      </c>
      <c r="AL46" s="25" t="s">
        <v>19</v>
      </c>
      <c r="AM46" s="19">
        <v>8.0027397260273965</v>
      </c>
      <c r="AN46" s="15">
        <v>8</v>
      </c>
      <c r="AO46" s="18" t="s">
        <v>255</v>
      </c>
    </row>
    <row r="47" spans="1:41" s="33" customFormat="1" ht="14" x14ac:dyDescent="0.3">
      <c r="A47" s="34" t="s">
        <v>35</v>
      </c>
      <c r="B47" s="69" t="s">
        <v>102</v>
      </c>
      <c r="C47" s="8"/>
      <c r="D47" s="14" t="s">
        <v>24</v>
      </c>
      <c r="E47" s="14" t="s">
        <v>19</v>
      </c>
      <c r="F47" s="14" t="s">
        <v>31</v>
      </c>
      <c r="G47" s="28" t="s">
        <v>27</v>
      </c>
      <c r="H47" s="18" t="s">
        <v>25</v>
      </c>
      <c r="I47" s="28">
        <v>6</v>
      </c>
      <c r="J47" s="28">
        <v>34</v>
      </c>
      <c r="K47" s="28">
        <v>3176</v>
      </c>
      <c r="L47" s="40">
        <v>25189</v>
      </c>
      <c r="M47" s="46" t="s">
        <v>36</v>
      </c>
      <c r="N47" s="46" t="s">
        <v>19</v>
      </c>
      <c r="O47" s="46">
        <v>1</v>
      </c>
      <c r="P47" s="22">
        <v>149</v>
      </c>
      <c r="Q47" s="18" t="s">
        <v>44</v>
      </c>
      <c r="R47" s="18" t="s">
        <v>46</v>
      </c>
      <c r="S47" s="18">
        <v>129</v>
      </c>
      <c r="T47" s="18">
        <v>20</v>
      </c>
      <c r="U47" s="28">
        <v>97</v>
      </c>
      <c r="V47" s="28">
        <v>3</v>
      </c>
      <c r="W47" s="28">
        <v>12</v>
      </c>
      <c r="X47" s="28">
        <v>2</v>
      </c>
      <c r="Y47" s="28">
        <f t="shared" si="9"/>
        <v>114</v>
      </c>
      <c r="Z47" s="18">
        <f t="shared" si="10"/>
        <v>114</v>
      </c>
      <c r="AA47" s="27">
        <f t="shared" si="11"/>
        <v>76</v>
      </c>
      <c r="AB47" s="19">
        <f t="shared" si="12"/>
        <v>85.087719298245617</v>
      </c>
      <c r="AC47" s="19">
        <f t="shared" si="13"/>
        <v>85.087719298245617</v>
      </c>
      <c r="AD47" s="19">
        <f t="shared" si="14"/>
        <v>65.100671140939596</v>
      </c>
      <c r="AE47" s="40">
        <v>25219</v>
      </c>
      <c r="AF47" s="40">
        <v>25239</v>
      </c>
      <c r="AG47" s="32">
        <v>1969</v>
      </c>
      <c r="AH47" s="25" t="s">
        <v>19</v>
      </c>
      <c r="AI47" s="40">
        <v>28140</v>
      </c>
      <c r="AJ47" s="40">
        <v>28140</v>
      </c>
      <c r="AK47" s="41">
        <v>1977</v>
      </c>
      <c r="AL47" s="25" t="s">
        <v>19</v>
      </c>
      <c r="AM47" s="19">
        <v>8.0027397260273965</v>
      </c>
      <c r="AN47" s="15">
        <v>8</v>
      </c>
      <c r="AO47" s="18" t="s">
        <v>255</v>
      </c>
    </row>
    <row r="48" spans="1:41" s="33" customFormat="1" ht="14" x14ac:dyDescent="0.3">
      <c r="A48" s="34" t="s">
        <v>35</v>
      </c>
      <c r="B48" s="69" t="s">
        <v>103</v>
      </c>
      <c r="C48" s="8"/>
      <c r="D48" s="14" t="s">
        <v>24</v>
      </c>
      <c r="E48" s="14">
        <v>1906</v>
      </c>
      <c r="F48" s="14" t="s">
        <v>31</v>
      </c>
      <c r="G48" s="28" t="s">
        <v>27</v>
      </c>
      <c r="H48" s="18" t="s">
        <v>25</v>
      </c>
      <c r="I48" s="28">
        <v>6</v>
      </c>
      <c r="J48" s="28">
        <v>34</v>
      </c>
      <c r="K48" s="28">
        <v>3176</v>
      </c>
      <c r="L48" s="40">
        <v>25189</v>
      </c>
      <c r="M48" s="46" t="s">
        <v>36</v>
      </c>
      <c r="N48" s="46" t="s">
        <v>19</v>
      </c>
      <c r="O48" s="46">
        <v>1</v>
      </c>
      <c r="P48" s="22">
        <v>149</v>
      </c>
      <c r="Q48" s="18" t="s">
        <v>44</v>
      </c>
      <c r="R48" s="18" t="s">
        <v>46</v>
      </c>
      <c r="S48" s="18">
        <v>129</v>
      </c>
      <c r="T48" s="18">
        <v>20</v>
      </c>
      <c r="U48" s="28">
        <v>97</v>
      </c>
      <c r="V48" s="28">
        <v>3</v>
      </c>
      <c r="W48" s="28">
        <v>12</v>
      </c>
      <c r="X48" s="28">
        <v>2</v>
      </c>
      <c r="Y48" s="28">
        <f t="shared" si="9"/>
        <v>114</v>
      </c>
      <c r="Z48" s="18">
        <f t="shared" si="10"/>
        <v>114</v>
      </c>
      <c r="AA48" s="27">
        <f t="shared" si="11"/>
        <v>76</v>
      </c>
      <c r="AB48" s="19">
        <f t="shared" si="12"/>
        <v>85.087719298245617</v>
      </c>
      <c r="AC48" s="19">
        <f t="shared" si="13"/>
        <v>85.087719298245617</v>
      </c>
      <c r="AD48" s="19">
        <f t="shared" si="14"/>
        <v>65.100671140939596</v>
      </c>
      <c r="AE48" s="40">
        <v>25219</v>
      </c>
      <c r="AF48" s="40">
        <v>25189</v>
      </c>
      <c r="AG48" s="32">
        <v>1969</v>
      </c>
      <c r="AH48" s="25">
        <v>62.419178082191777</v>
      </c>
      <c r="AI48" s="40">
        <v>28140</v>
      </c>
      <c r="AJ48" s="40">
        <v>28140</v>
      </c>
      <c r="AK48" s="41">
        <v>1977</v>
      </c>
      <c r="AL48" s="25">
        <v>70.421917808219177</v>
      </c>
      <c r="AM48" s="19">
        <v>8.0027397260273965</v>
      </c>
      <c r="AN48" s="15">
        <v>8</v>
      </c>
      <c r="AO48" s="18" t="s">
        <v>255</v>
      </c>
    </row>
    <row r="49" spans="1:41" s="33" customFormat="1" ht="14" x14ac:dyDescent="0.3">
      <c r="A49" s="34" t="s">
        <v>35</v>
      </c>
      <c r="B49" s="69" t="s">
        <v>104</v>
      </c>
      <c r="C49" s="8"/>
      <c r="D49" s="14" t="s">
        <v>24</v>
      </c>
      <c r="E49" s="14">
        <v>1908</v>
      </c>
      <c r="F49" s="14" t="s">
        <v>31</v>
      </c>
      <c r="G49" s="28" t="s">
        <v>31</v>
      </c>
      <c r="H49" s="18" t="s">
        <v>25</v>
      </c>
      <c r="I49" s="28">
        <v>6</v>
      </c>
      <c r="J49" s="28">
        <v>34</v>
      </c>
      <c r="K49" s="28">
        <v>3176</v>
      </c>
      <c r="L49" s="40">
        <v>25189</v>
      </c>
      <c r="M49" s="46" t="s">
        <v>36</v>
      </c>
      <c r="N49" s="46" t="s">
        <v>19</v>
      </c>
      <c r="O49" s="46">
        <v>1</v>
      </c>
      <c r="P49" s="22">
        <v>149</v>
      </c>
      <c r="Q49" s="18" t="s">
        <v>44</v>
      </c>
      <c r="R49" s="18" t="s">
        <v>46</v>
      </c>
      <c r="S49" s="18">
        <v>129</v>
      </c>
      <c r="T49" s="18">
        <v>20</v>
      </c>
      <c r="U49" s="28">
        <v>97</v>
      </c>
      <c r="V49" s="28">
        <v>3</v>
      </c>
      <c r="W49" s="28">
        <v>12</v>
      </c>
      <c r="X49" s="28">
        <v>2</v>
      </c>
      <c r="Y49" s="28">
        <f t="shared" si="9"/>
        <v>114</v>
      </c>
      <c r="Z49" s="18">
        <f t="shared" si="10"/>
        <v>114</v>
      </c>
      <c r="AA49" s="27">
        <f t="shared" si="11"/>
        <v>76</v>
      </c>
      <c r="AB49" s="19">
        <f t="shared" si="12"/>
        <v>85.087719298245617</v>
      </c>
      <c r="AC49" s="19">
        <f t="shared" si="13"/>
        <v>85.087719298245617</v>
      </c>
      <c r="AD49" s="19">
        <f t="shared" si="14"/>
        <v>65.100671140939596</v>
      </c>
      <c r="AE49" s="40">
        <v>25219</v>
      </c>
      <c r="AF49" s="40">
        <v>25189</v>
      </c>
      <c r="AG49" s="32">
        <v>1969</v>
      </c>
      <c r="AH49" s="25">
        <v>60.476712328767121</v>
      </c>
      <c r="AI49" s="40">
        <v>28140</v>
      </c>
      <c r="AJ49" s="40">
        <v>28140</v>
      </c>
      <c r="AK49" s="41">
        <v>1977</v>
      </c>
      <c r="AL49" s="25">
        <v>68.479452054794521</v>
      </c>
      <c r="AM49" s="19">
        <v>8.0027397260273965</v>
      </c>
      <c r="AN49" s="15">
        <v>8</v>
      </c>
      <c r="AO49" s="18" t="s">
        <v>254</v>
      </c>
    </row>
    <row r="50" spans="1:41" s="33" customFormat="1" ht="14" x14ac:dyDescent="0.3">
      <c r="A50" s="34" t="s">
        <v>35</v>
      </c>
      <c r="B50" s="69" t="s">
        <v>105</v>
      </c>
      <c r="C50" s="8"/>
      <c r="D50" s="14" t="s">
        <v>24</v>
      </c>
      <c r="E50" s="14">
        <v>1909</v>
      </c>
      <c r="F50" s="14" t="s">
        <v>26</v>
      </c>
      <c r="G50" s="28" t="s">
        <v>26</v>
      </c>
      <c r="H50" s="18" t="s">
        <v>19</v>
      </c>
      <c r="I50" s="28">
        <v>6</v>
      </c>
      <c r="J50" s="28">
        <v>34</v>
      </c>
      <c r="K50" s="28">
        <v>3176</v>
      </c>
      <c r="L50" s="40">
        <v>25189</v>
      </c>
      <c r="M50" s="46" t="s">
        <v>36</v>
      </c>
      <c r="N50" s="46" t="s">
        <v>19</v>
      </c>
      <c r="O50" s="46">
        <v>1</v>
      </c>
      <c r="P50" s="22">
        <v>149</v>
      </c>
      <c r="Q50" s="18" t="s">
        <v>44</v>
      </c>
      <c r="R50" s="18" t="s">
        <v>46</v>
      </c>
      <c r="S50" s="18">
        <v>129</v>
      </c>
      <c r="T50" s="18">
        <v>20</v>
      </c>
      <c r="U50" s="28">
        <v>97</v>
      </c>
      <c r="V50" s="28">
        <v>6</v>
      </c>
      <c r="W50" s="28">
        <v>11</v>
      </c>
      <c r="X50" s="28">
        <v>1</v>
      </c>
      <c r="Y50" s="28">
        <f t="shared" si="9"/>
        <v>115</v>
      </c>
      <c r="Z50" s="18">
        <f t="shared" si="10"/>
        <v>115</v>
      </c>
      <c r="AA50" s="27">
        <f t="shared" si="11"/>
        <v>77</v>
      </c>
      <c r="AB50" s="19">
        <f t="shared" si="12"/>
        <v>84.34782608695653</v>
      </c>
      <c r="AC50" s="19">
        <f t="shared" si="13"/>
        <v>84.34782608695653</v>
      </c>
      <c r="AD50" s="19">
        <f t="shared" si="14"/>
        <v>65.100671140939596</v>
      </c>
      <c r="AE50" s="40">
        <v>25189</v>
      </c>
      <c r="AF50" s="40">
        <v>25189</v>
      </c>
      <c r="AG50" s="32">
        <v>1968</v>
      </c>
      <c r="AH50" s="25">
        <v>59.736986301369861</v>
      </c>
      <c r="AI50" s="40" t="s">
        <v>19</v>
      </c>
      <c r="AJ50" s="40">
        <v>27149</v>
      </c>
      <c r="AK50" s="41">
        <v>1974</v>
      </c>
      <c r="AL50" s="25">
        <v>65.106849315068487</v>
      </c>
      <c r="AM50" s="19">
        <v>5.3698630136986303</v>
      </c>
      <c r="AN50" s="15" t="s">
        <v>19</v>
      </c>
      <c r="AO50" s="18" t="s">
        <v>254</v>
      </c>
    </row>
    <row r="51" spans="1:41" s="33" customFormat="1" ht="14" x14ac:dyDescent="0.3">
      <c r="A51" s="62" t="s">
        <v>35</v>
      </c>
      <c r="B51" s="69" t="s">
        <v>106</v>
      </c>
      <c r="C51" s="50"/>
      <c r="D51" s="58" t="s">
        <v>24</v>
      </c>
      <c r="E51" s="58">
        <v>1909</v>
      </c>
      <c r="F51" s="58" t="s">
        <v>32</v>
      </c>
      <c r="G51" s="28" t="s">
        <v>26</v>
      </c>
      <c r="H51" s="18" t="s">
        <v>19</v>
      </c>
      <c r="I51" s="28">
        <v>6</v>
      </c>
      <c r="J51" s="28">
        <v>34</v>
      </c>
      <c r="K51" s="28">
        <v>3176</v>
      </c>
      <c r="L51" s="40">
        <v>25189</v>
      </c>
      <c r="M51" s="51" t="s">
        <v>36</v>
      </c>
      <c r="N51" s="51" t="s">
        <v>19</v>
      </c>
      <c r="O51" s="51">
        <v>1</v>
      </c>
      <c r="P51" s="28">
        <v>149</v>
      </c>
      <c r="Q51" s="18" t="s">
        <v>44</v>
      </c>
      <c r="R51" s="18" t="s">
        <v>46</v>
      </c>
      <c r="S51" s="18">
        <v>129</v>
      </c>
      <c r="T51" s="18">
        <v>20</v>
      </c>
      <c r="U51" s="28">
        <v>97</v>
      </c>
      <c r="V51" s="28">
        <v>5</v>
      </c>
      <c r="W51" s="28">
        <v>12</v>
      </c>
      <c r="X51" s="28">
        <v>1</v>
      </c>
      <c r="Y51" s="28">
        <f t="shared" si="9"/>
        <v>115</v>
      </c>
      <c r="Z51" s="18">
        <f t="shared" si="10"/>
        <v>115</v>
      </c>
      <c r="AA51" s="32">
        <f t="shared" si="11"/>
        <v>77</v>
      </c>
      <c r="AB51" s="19">
        <f t="shared" si="12"/>
        <v>84.34782608695653</v>
      </c>
      <c r="AC51" s="19">
        <f t="shared" si="13"/>
        <v>84.34782608695653</v>
      </c>
      <c r="AD51" s="19">
        <f t="shared" si="14"/>
        <v>65.100671140939596</v>
      </c>
      <c r="AE51" s="40">
        <v>25189</v>
      </c>
      <c r="AF51" s="40">
        <v>25189</v>
      </c>
      <c r="AG51" s="32">
        <v>1968</v>
      </c>
      <c r="AH51" s="29">
        <v>59.736986301369861</v>
      </c>
      <c r="AI51" s="40" t="s">
        <v>19</v>
      </c>
      <c r="AJ51" s="40">
        <v>27149</v>
      </c>
      <c r="AK51" s="41">
        <v>1974</v>
      </c>
      <c r="AL51" s="29">
        <v>65.106849315068487</v>
      </c>
      <c r="AM51" s="19">
        <v>5.3698630136986303</v>
      </c>
      <c r="AN51" s="63" t="s">
        <v>19</v>
      </c>
      <c r="AO51" s="18" t="s">
        <v>254</v>
      </c>
    </row>
    <row r="52" spans="1:41" s="33" customFormat="1" ht="14" x14ac:dyDescent="0.3">
      <c r="A52" s="34" t="s">
        <v>35</v>
      </c>
      <c r="B52" s="69" t="s">
        <v>107</v>
      </c>
      <c r="C52" s="8"/>
      <c r="D52" s="14" t="s">
        <v>24</v>
      </c>
      <c r="E52" s="14">
        <v>1921</v>
      </c>
      <c r="F52" s="14" t="s">
        <v>31</v>
      </c>
      <c r="G52" s="28" t="s">
        <v>26</v>
      </c>
      <c r="H52" s="18" t="s">
        <v>25</v>
      </c>
      <c r="I52" s="28">
        <v>6</v>
      </c>
      <c r="J52" s="28">
        <v>34</v>
      </c>
      <c r="K52" s="28">
        <v>3176</v>
      </c>
      <c r="L52" s="40">
        <v>25189</v>
      </c>
      <c r="M52" s="46" t="s">
        <v>36</v>
      </c>
      <c r="N52" s="46" t="s">
        <v>19</v>
      </c>
      <c r="O52" s="46">
        <v>1</v>
      </c>
      <c r="P52" s="22">
        <v>149</v>
      </c>
      <c r="Q52" s="18" t="s">
        <v>44</v>
      </c>
      <c r="R52" s="18" t="s">
        <v>46</v>
      </c>
      <c r="S52" s="18">
        <v>129</v>
      </c>
      <c r="T52" s="18">
        <v>20</v>
      </c>
      <c r="U52" s="28">
        <v>97</v>
      </c>
      <c r="V52" s="28">
        <v>3</v>
      </c>
      <c r="W52" s="28">
        <v>12</v>
      </c>
      <c r="X52" s="28">
        <v>2</v>
      </c>
      <c r="Y52" s="28">
        <f t="shared" si="9"/>
        <v>114</v>
      </c>
      <c r="Z52" s="18">
        <f t="shared" si="10"/>
        <v>114</v>
      </c>
      <c r="AA52" s="27">
        <f t="shared" si="11"/>
        <v>76</v>
      </c>
      <c r="AB52" s="19">
        <f t="shared" si="12"/>
        <v>85.087719298245617</v>
      </c>
      <c r="AC52" s="19">
        <f t="shared" si="13"/>
        <v>85.087719298245617</v>
      </c>
      <c r="AD52" s="19">
        <f t="shared" si="14"/>
        <v>65.100671140939596</v>
      </c>
      <c r="AE52" s="40">
        <v>25219</v>
      </c>
      <c r="AF52" s="40">
        <v>25239</v>
      </c>
      <c r="AG52" s="32">
        <v>1969</v>
      </c>
      <c r="AH52" s="25">
        <v>47.531506849315072</v>
      </c>
      <c r="AI52" s="40">
        <v>28140</v>
      </c>
      <c r="AJ52" s="40">
        <v>28140</v>
      </c>
      <c r="AK52" s="41">
        <v>1977</v>
      </c>
      <c r="AL52" s="25">
        <v>55.534246575342465</v>
      </c>
      <c r="AM52" s="19">
        <v>8.0027397260273965</v>
      </c>
      <c r="AN52" s="15">
        <v>8</v>
      </c>
      <c r="AO52" s="18" t="s">
        <v>254</v>
      </c>
    </row>
    <row r="53" spans="1:41" s="33" customFormat="1" ht="14" x14ac:dyDescent="0.3">
      <c r="A53" s="34" t="s">
        <v>35</v>
      </c>
      <c r="B53" s="69" t="s">
        <v>108</v>
      </c>
      <c r="C53" s="8"/>
      <c r="D53" s="14" t="s">
        <v>24</v>
      </c>
      <c r="E53" s="14">
        <v>1911</v>
      </c>
      <c r="F53" s="14" t="s">
        <v>26</v>
      </c>
      <c r="G53" s="28" t="s">
        <v>26</v>
      </c>
      <c r="H53" s="18" t="s">
        <v>19</v>
      </c>
      <c r="I53" s="28">
        <v>7</v>
      </c>
      <c r="J53" s="28">
        <v>5</v>
      </c>
      <c r="K53" s="28">
        <v>233</v>
      </c>
      <c r="L53" s="40">
        <v>25842</v>
      </c>
      <c r="M53" s="46" t="s">
        <v>36</v>
      </c>
      <c r="N53" s="46" t="s">
        <v>19</v>
      </c>
      <c r="O53" s="46">
        <v>1</v>
      </c>
      <c r="P53" s="22">
        <v>149</v>
      </c>
      <c r="Q53" s="18" t="s">
        <v>47</v>
      </c>
      <c r="R53" s="18" t="s">
        <v>43</v>
      </c>
      <c r="S53" s="18">
        <v>75</v>
      </c>
      <c r="T53" s="18">
        <v>74</v>
      </c>
      <c r="U53" s="28">
        <v>122</v>
      </c>
      <c r="V53" s="28">
        <v>7</v>
      </c>
      <c r="W53" s="28">
        <v>7</v>
      </c>
      <c r="X53" s="28">
        <v>0</v>
      </c>
      <c r="Y53" s="28">
        <f t="shared" si="9"/>
        <v>136</v>
      </c>
      <c r="Z53" s="18">
        <f t="shared" si="10"/>
        <v>136</v>
      </c>
      <c r="AA53" s="27">
        <f t="shared" si="11"/>
        <v>91</v>
      </c>
      <c r="AB53" s="19">
        <f t="shared" si="12"/>
        <v>89.705882352941174</v>
      </c>
      <c r="AC53" s="19">
        <f t="shared" si="13"/>
        <v>89.705882352941174</v>
      </c>
      <c r="AD53" s="19">
        <f t="shared" si="14"/>
        <v>81.87919463087249</v>
      </c>
      <c r="AE53" s="40">
        <v>25842</v>
      </c>
      <c r="AF53" s="40">
        <v>25842</v>
      </c>
      <c r="AG53" s="32">
        <v>1970</v>
      </c>
      <c r="AH53" s="25">
        <v>58.92876712328767</v>
      </c>
      <c r="AI53" s="40" t="s">
        <v>19</v>
      </c>
      <c r="AJ53" s="31">
        <v>28285</v>
      </c>
      <c r="AK53" s="41">
        <v>1977</v>
      </c>
      <c r="AL53" s="25">
        <v>65.62191780821918</v>
      </c>
      <c r="AM53" s="19">
        <v>6.6931506849315072</v>
      </c>
      <c r="AN53" s="15" t="s">
        <v>19</v>
      </c>
      <c r="AO53" s="18" t="s">
        <v>255</v>
      </c>
    </row>
    <row r="54" spans="1:41" s="33" customFormat="1" ht="14" x14ac:dyDescent="0.3">
      <c r="A54" s="62" t="s">
        <v>35</v>
      </c>
      <c r="B54" s="69" t="s">
        <v>109</v>
      </c>
      <c r="C54" s="50"/>
      <c r="D54" s="58" t="s">
        <v>24</v>
      </c>
      <c r="E54" s="58">
        <v>1910</v>
      </c>
      <c r="F54" s="58" t="s">
        <v>48</v>
      </c>
      <c r="G54" s="28" t="s">
        <v>26</v>
      </c>
      <c r="H54" s="18" t="s">
        <v>19</v>
      </c>
      <c r="I54" s="28">
        <v>7</v>
      </c>
      <c r="J54" s="28">
        <v>31</v>
      </c>
      <c r="K54" s="28">
        <v>3214</v>
      </c>
      <c r="L54" s="40">
        <v>26282</v>
      </c>
      <c r="M54" s="51" t="s">
        <v>36</v>
      </c>
      <c r="N54" s="51" t="s">
        <v>19</v>
      </c>
      <c r="O54" s="51">
        <v>1</v>
      </c>
      <c r="P54" s="28">
        <v>149</v>
      </c>
      <c r="Q54" s="18" t="s">
        <v>47</v>
      </c>
      <c r="R54" s="18" t="s">
        <v>43</v>
      </c>
      <c r="S54" s="18">
        <v>75</v>
      </c>
      <c r="T54" s="18">
        <v>74</v>
      </c>
      <c r="U54" s="28">
        <v>109</v>
      </c>
      <c r="V54" s="28">
        <v>27</v>
      </c>
      <c r="W54" s="28">
        <v>4</v>
      </c>
      <c r="X54" s="28">
        <v>1</v>
      </c>
      <c r="Y54" s="28">
        <f t="shared" si="9"/>
        <v>141</v>
      </c>
      <c r="Z54" s="18">
        <f t="shared" si="10"/>
        <v>141</v>
      </c>
      <c r="AA54" s="32">
        <f t="shared" si="11"/>
        <v>94</v>
      </c>
      <c r="AB54" s="19">
        <f t="shared" si="12"/>
        <v>77.304964539007088</v>
      </c>
      <c r="AC54" s="19">
        <f t="shared" si="13"/>
        <v>77.304964539007088</v>
      </c>
      <c r="AD54" s="19">
        <f t="shared" si="14"/>
        <v>73.154362416107389</v>
      </c>
      <c r="AE54" s="40">
        <v>26282</v>
      </c>
      <c r="AF54" s="40">
        <v>26282</v>
      </c>
      <c r="AG54" s="32">
        <v>1971</v>
      </c>
      <c r="AH54" s="29">
        <v>61.797260273972604</v>
      </c>
      <c r="AI54" s="40">
        <v>1971</v>
      </c>
      <c r="AJ54" s="31">
        <v>27157</v>
      </c>
      <c r="AK54" s="41">
        <v>1974</v>
      </c>
      <c r="AL54" s="29">
        <v>64.194520547945203</v>
      </c>
      <c r="AM54" s="19">
        <v>2.3972602739726026</v>
      </c>
      <c r="AN54" s="63">
        <v>8</v>
      </c>
      <c r="AO54" s="18" t="s">
        <v>254</v>
      </c>
    </row>
    <row r="55" spans="1:41" s="33" customFormat="1" ht="14" x14ac:dyDescent="0.3">
      <c r="A55" s="62" t="s">
        <v>35</v>
      </c>
      <c r="B55" s="69" t="s">
        <v>110</v>
      </c>
      <c r="C55" s="50"/>
      <c r="D55" s="58" t="s">
        <v>24</v>
      </c>
      <c r="E55" s="58" t="s">
        <v>19</v>
      </c>
      <c r="F55" s="58" t="s">
        <v>31</v>
      </c>
      <c r="G55" s="28" t="s">
        <v>27</v>
      </c>
      <c r="H55" s="18" t="s">
        <v>25</v>
      </c>
      <c r="I55" s="28">
        <v>7</v>
      </c>
      <c r="J55" s="28">
        <v>75</v>
      </c>
      <c r="K55" s="28">
        <v>7648</v>
      </c>
      <c r="L55" s="40">
        <v>26850</v>
      </c>
      <c r="M55" s="51" t="s">
        <v>36</v>
      </c>
      <c r="N55" s="51" t="s">
        <v>19</v>
      </c>
      <c r="O55" s="51">
        <v>1</v>
      </c>
      <c r="P55" s="28">
        <v>149</v>
      </c>
      <c r="Q55" s="18" t="s">
        <v>47</v>
      </c>
      <c r="R55" s="18" t="s">
        <v>43</v>
      </c>
      <c r="S55" s="18">
        <v>75</v>
      </c>
      <c r="T55" s="18">
        <v>74</v>
      </c>
      <c r="U55" s="28">
        <v>126</v>
      </c>
      <c r="V55" s="28">
        <v>7</v>
      </c>
      <c r="W55" s="28">
        <v>6</v>
      </c>
      <c r="X55" s="28">
        <v>0</v>
      </c>
      <c r="Y55" s="28">
        <f t="shared" si="9"/>
        <v>139</v>
      </c>
      <c r="Z55" s="18">
        <f t="shared" si="10"/>
        <v>139</v>
      </c>
      <c r="AA55" s="32">
        <f t="shared" si="11"/>
        <v>93</v>
      </c>
      <c r="AB55" s="19">
        <f t="shared" si="12"/>
        <v>90.647482014388487</v>
      </c>
      <c r="AC55" s="19">
        <f t="shared" si="13"/>
        <v>90.647482014388487</v>
      </c>
      <c r="AD55" s="19">
        <f t="shared" si="14"/>
        <v>84.56375838926175</v>
      </c>
      <c r="AE55" s="40">
        <v>26850</v>
      </c>
      <c r="AF55" s="40">
        <v>26850</v>
      </c>
      <c r="AG55" s="32">
        <v>1973</v>
      </c>
      <c r="AH55" s="29" t="s">
        <v>19</v>
      </c>
      <c r="AI55" s="40">
        <v>29601</v>
      </c>
      <c r="AJ55" s="31">
        <v>30341</v>
      </c>
      <c r="AK55" s="41">
        <v>1983</v>
      </c>
      <c r="AL55" s="29" t="s">
        <v>19</v>
      </c>
      <c r="AM55" s="19">
        <v>9.5643835616438349</v>
      </c>
      <c r="AN55" s="63">
        <v>8</v>
      </c>
      <c r="AO55" s="18" t="s">
        <v>254</v>
      </c>
    </row>
    <row r="56" spans="1:41" s="33" customFormat="1" ht="14" x14ac:dyDescent="0.3">
      <c r="A56" s="62" t="s">
        <v>35</v>
      </c>
      <c r="B56" s="69" t="s">
        <v>111</v>
      </c>
      <c r="C56" s="50" t="s">
        <v>34</v>
      </c>
      <c r="D56" s="58" t="s">
        <v>24</v>
      </c>
      <c r="E56" s="58">
        <v>1925</v>
      </c>
      <c r="F56" s="58" t="s">
        <v>31</v>
      </c>
      <c r="G56" s="18" t="s">
        <v>33</v>
      </c>
      <c r="H56" s="18" t="s">
        <v>25</v>
      </c>
      <c r="I56" s="28">
        <v>7</v>
      </c>
      <c r="J56" s="28">
        <v>75</v>
      </c>
      <c r="K56" s="28">
        <v>7648</v>
      </c>
      <c r="L56" s="40">
        <v>26850</v>
      </c>
      <c r="M56" s="51" t="s">
        <v>36</v>
      </c>
      <c r="N56" s="51" t="s">
        <v>19</v>
      </c>
      <c r="O56" s="51">
        <v>1</v>
      </c>
      <c r="P56" s="28">
        <v>149</v>
      </c>
      <c r="Q56" s="18" t="s">
        <v>47</v>
      </c>
      <c r="R56" s="18" t="s">
        <v>43</v>
      </c>
      <c r="S56" s="18">
        <v>75</v>
      </c>
      <c r="T56" s="18">
        <v>74</v>
      </c>
      <c r="U56" s="28">
        <v>126</v>
      </c>
      <c r="V56" s="28">
        <v>7</v>
      </c>
      <c r="W56" s="28">
        <v>6</v>
      </c>
      <c r="X56" s="28">
        <v>0</v>
      </c>
      <c r="Y56" s="18">
        <f t="shared" si="9"/>
        <v>139</v>
      </c>
      <c r="Z56" s="18">
        <f t="shared" si="10"/>
        <v>139</v>
      </c>
      <c r="AA56" s="32">
        <f t="shared" si="11"/>
        <v>93</v>
      </c>
      <c r="AB56" s="19">
        <f t="shared" si="12"/>
        <v>90.647482014388487</v>
      </c>
      <c r="AC56" s="19">
        <f t="shared" si="13"/>
        <v>90.647482014388487</v>
      </c>
      <c r="AD56" s="19">
        <f t="shared" si="14"/>
        <v>84.56375838926175</v>
      </c>
      <c r="AE56" s="40">
        <v>26850</v>
      </c>
      <c r="AF56" s="40">
        <v>26850</v>
      </c>
      <c r="AG56" s="32">
        <v>1973</v>
      </c>
      <c r="AH56" s="29">
        <v>48.238356164383561</v>
      </c>
      <c r="AI56" s="40">
        <v>29601</v>
      </c>
      <c r="AJ56" s="16">
        <v>28285</v>
      </c>
      <c r="AK56" s="18">
        <v>1977</v>
      </c>
      <c r="AL56" s="29">
        <v>52.169863013698631</v>
      </c>
      <c r="AM56" s="19">
        <v>3.9315068493150687</v>
      </c>
      <c r="AN56" s="63">
        <v>8</v>
      </c>
      <c r="AO56" s="18" t="s">
        <v>255</v>
      </c>
    </row>
    <row r="57" spans="1:41" s="33" customFormat="1" ht="14" x14ac:dyDescent="0.3">
      <c r="A57" s="62" t="s">
        <v>35</v>
      </c>
      <c r="B57" s="69" t="s">
        <v>112</v>
      </c>
      <c r="C57" s="50"/>
      <c r="D57" s="58" t="s">
        <v>24</v>
      </c>
      <c r="E57" s="58">
        <v>1910</v>
      </c>
      <c r="F57" s="58" t="s">
        <v>31</v>
      </c>
      <c r="G57" s="18" t="s">
        <v>27</v>
      </c>
      <c r="H57" s="18" t="s">
        <v>25</v>
      </c>
      <c r="I57" s="28">
        <v>7</v>
      </c>
      <c r="J57" s="28">
        <v>75</v>
      </c>
      <c r="K57" s="28">
        <v>7648</v>
      </c>
      <c r="L57" s="40">
        <v>26850</v>
      </c>
      <c r="M57" s="51" t="s">
        <v>36</v>
      </c>
      <c r="N57" s="51" t="s">
        <v>19</v>
      </c>
      <c r="O57" s="51">
        <v>1</v>
      </c>
      <c r="P57" s="28">
        <v>149</v>
      </c>
      <c r="Q57" s="18" t="s">
        <v>47</v>
      </c>
      <c r="R57" s="18" t="s">
        <v>43</v>
      </c>
      <c r="S57" s="18">
        <v>75</v>
      </c>
      <c r="T57" s="18">
        <v>74</v>
      </c>
      <c r="U57" s="28">
        <v>126</v>
      </c>
      <c r="V57" s="28">
        <v>7</v>
      </c>
      <c r="W57" s="28">
        <v>6</v>
      </c>
      <c r="X57" s="28">
        <v>0</v>
      </c>
      <c r="Y57" s="18">
        <f t="shared" si="9"/>
        <v>139</v>
      </c>
      <c r="Z57" s="18">
        <f t="shared" si="10"/>
        <v>139</v>
      </c>
      <c r="AA57" s="32">
        <f t="shared" si="11"/>
        <v>93</v>
      </c>
      <c r="AB57" s="19">
        <f t="shared" si="12"/>
        <v>90.647482014388487</v>
      </c>
      <c r="AC57" s="19">
        <f t="shared" si="13"/>
        <v>90.647482014388487</v>
      </c>
      <c r="AD57" s="19">
        <f t="shared" si="14"/>
        <v>84.56375838926175</v>
      </c>
      <c r="AE57" s="40">
        <v>26850</v>
      </c>
      <c r="AF57" s="40">
        <v>26850</v>
      </c>
      <c r="AG57" s="32">
        <v>1973</v>
      </c>
      <c r="AH57" s="29">
        <v>63.172602739726024</v>
      </c>
      <c r="AI57" s="40">
        <v>29601</v>
      </c>
      <c r="AJ57" s="16">
        <v>30341</v>
      </c>
      <c r="AK57" s="18">
        <v>1983</v>
      </c>
      <c r="AL57" s="29">
        <v>72.736986301369868</v>
      </c>
      <c r="AM57" s="19">
        <v>9.5643835616438349</v>
      </c>
      <c r="AN57" s="63">
        <v>8</v>
      </c>
      <c r="AO57" s="18" t="s">
        <v>255</v>
      </c>
    </row>
    <row r="58" spans="1:41" s="33" customFormat="1" ht="14" x14ac:dyDescent="0.3">
      <c r="A58" s="62" t="s">
        <v>35</v>
      </c>
      <c r="B58" s="69" t="s">
        <v>113</v>
      </c>
      <c r="C58" s="50" t="s">
        <v>23</v>
      </c>
      <c r="D58" s="58" t="s">
        <v>24</v>
      </c>
      <c r="E58" s="58" t="s">
        <v>19</v>
      </c>
      <c r="F58" s="58" t="s">
        <v>31</v>
      </c>
      <c r="G58" s="18" t="s">
        <v>31</v>
      </c>
      <c r="H58" s="18" t="s">
        <v>25</v>
      </c>
      <c r="I58" s="28">
        <v>7</v>
      </c>
      <c r="J58" s="28">
        <v>75</v>
      </c>
      <c r="K58" s="28">
        <v>7648</v>
      </c>
      <c r="L58" s="40">
        <v>26850</v>
      </c>
      <c r="M58" s="51" t="s">
        <v>36</v>
      </c>
      <c r="N58" s="51" t="s">
        <v>19</v>
      </c>
      <c r="O58" s="51">
        <v>1</v>
      </c>
      <c r="P58" s="28">
        <v>149</v>
      </c>
      <c r="Q58" s="18" t="s">
        <v>47</v>
      </c>
      <c r="R58" s="18" t="s">
        <v>43</v>
      </c>
      <c r="S58" s="18">
        <v>75</v>
      </c>
      <c r="T58" s="18">
        <v>74</v>
      </c>
      <c r="U58" s="28">
        <v>126</v>
      </c>
      <c r="V58" s="28">
        <v>7</v>
      </c>
      <c r="W58" s="28">
        <v>6</v>
      </c>
      <c r="X58" s="28">
        <v>0</v>
      </c>
      <c r="Y58" s="18">
        <f t="shared" si="9"/>
        <v>139</v>
      </c>
      <c r="Z58" s="18">
        <f t="shared" si="10"/>
        <v>139</v>
      </c>
      <c r="AA58" s="32">
        <f t="shared" si="11"/>
        <v>93</v>
      </c>
      <c r="AB58" s="19">
        <f t="shared" si="12"/>
        <v>90.647482014388487</v>
      </c>
      <c r="AC58" s="19">
        <f t="shared" si="13"/>
        <v>90.647482014388487</v>
      </c>
      <c r="AD58" s="19">
        <f t="shared" si="14"/>
        <v>84.56375838926175</v>
      </c>
      <c r="AE58" s="40">
        <v>26850</v>
      </c>
      <c r="AF58" s="40">
        <v>26850</v>
      </c>
      <c r="AG58" s="32">
        <v>1973</v>
      </c>
      <c r="AH58" s="29" t="s">
        <v>19</v>
      </c>
      <c r="AI58" s="40">
        <v>29601</v>
      </c>
      <c r="AJ58" s="16">
        <v>30341</v>
      </c>
      <c r="AK58" s="18">
        <v>1983</v>
      </c>
      <c r="AL58" s="29" t="s">
        <v>19</v>
      </c>
      <c r="AM58" s="19">
        <v>9.5643835616438349</v>
      </c>
      <c r="AN58" s="63">
        <v>8</v>
      </c>
      <c r="AO58" s="18" t="s">
        <v>255</v>
      </c>
    </row>
    <row r="59" spans="1:41" s="33" customFormat="1" ht="14" x14ac:dyDescent="0.3">
      <c r="A59" s="62" t="s">
        <v>35</v>
      </c>
      <c r="B59" s="69" t="s">
        <v>114</v>
      </c>
      <c r="C59" s="50"/>
      <c r="D59" s="58" t="s">
        <v>24</v>
      </c>
      <c r="E59" s="58">
        <v>1913</v>
      </c>
      <c r="F59" s="58" t="s">
        <v>31</v>
      </c>
      <c r="G59" s="18" t="s">
        <v>27</v>
      </c>
      <c r="H59" s="18" t="s">
        <v>25</v>
      </c>
      <c r="I59" s="28">
        <v>7</v>
      </c>
      <c r="J59" s="28">
        <v>75</v>
      </c>
      <c r="K59" s="28">
        <v>7648</v>
      </c>
      <c r="L59" s="40">
        <v>26850</v>
      </c>
      <c r="M59" s="51" t="s">
        <v>36</v>
      </c>
      <c r="N59" s="51" t="s">
        <v>19</v>
      </c>
      <c r="O59" s="51">
        <v>1</v>
      </c>
      <c r="P59" s="28">
        <v>149</v>
      </c>
      <c r="Q59" s="18" t="s">
        <v>47</v>
      </c>
      <c r="R59" s="18" t="s">
        <v>43</v>
      </c>
      <c r="S59" s="18">
        <v>75</v>
      </c>
      <c r="T59" s="18">
        <v>74</v>
      </c>
      <c r="U59" s="28">
        <v>126</v>
      </c>
      <c r="V59" s="28">
        <v>7</v>
      </c>
      <c r="W59" s="28">
        <v>6</v>
      </c>
      <c r="X59" s="28">
        <v>0</v>
      </c>
      <c r="Y59" s="18">
        <f t="shared" si="9"/>
        <v>139</v>
      </c>
      <c r="Z59" s="18">
        <f t="shared" si="10"/>
        <v>139</v>
      </c>
      <c r="AA59" s="32">
        <f t="shared" si="11"/>
        <v>93</v>
      </c>
      <c r="AB59" s="19">
        <f t="shared" si="12"/>
        <v>90.647482014388487</v>
      </c>
      <c r="AC59" s="19">
        <f t="shared" si="13"/>
        <v>90.647482014388487</v>
      </c>
      <c r="AD59" s="19">
        <f t="shared" si="14"/>
        <v>84.56375838926175</v>
      </c>
      <c r="AE59" s="40">
        <v>26850</v>
      </c>
      <c r="AF59" s="40">
        <v>26850</v>
      </c>
      <c r="AG59" s="32">
        <v>1973</v>
      </c>
      <c r="AH59" s="29">
        <v>60.010958904109586</v>
      </c>
      <c r="AI59" s="40">
        <v>29601</v>
      </c>
      <c r="AJ59" s="16">
        <v>30341</v>
      </c>
      <c r="AK59" s="18">
        <v>1983</v>
      </c>
      <c r="AL59" s="29">
        <v>69.575342465753423</v>
      </c>
      <c r="AM59" s="19">
        <v>9.5643835616438349</v>
      </c>
      <c r="AN59" s="63">
        <v>8</v>
      </c>
      <c r="AO59" s="18" t="s">
        <v>254</v>
      </c>
    </row>
    <row r="60" spans="1:41" s="33" customFormat="1" ht="14" x14ac:dyDescent="0.3">
      <c r="A60" s="62" t="s">
        <v>35</v>
      </c>
      <c r="B60" s="69" t="s">
        <v>115</v>
      </c>
      <c r="C60" s="50" t="s">
        <v>34</v>
      </c>
      <c r="D60" s="58" t="s">
        <v>24</v>
      </c>
      <c r="E60" s="58">
        <v>1904</v>
      </c>
      <c r="F60" s="58" t="s">
        <v>31</v>
      </c>
      <c r="G60" s="18" t="s">
        <v>33</v>
      </c>
      <c r="H60" s="18" t="s">
        <v>25</v>
      </c>
      <c r="I60" s="28">
        <v>7</v>
      </c>
      <c r="J60" s="28">
        <v>75</v>
      </c>
      <c r="K60" s="28">
        <v>7648</v>
      </c>
      <c r="L60" s="40">
        <v>26850</v>
      </c>
      <c r="M60" s="51" t="s">
        <v>36</v>
      </c>
      <c r="N60" s="51" t="s">
        <v>19</v>
      </c>
      <c r="O60" s="51">
        <v>1</v>
      </c>
      <c r="P60" s="28">
        <v>149</v>
      </c>
      <c r="Q60" s="18" t="s">
        <v>47</v>
      </c>
      <c r="R60" s="18" t="s">
        <v>43</v>
      </c>
      <c r="S60" s="18">
        <v>75</v>
      </c>
      <c r="T60" s="18">
        <v>74</v>
      </c>
      <c r="U60" s="28">
        <v>126</v>
      </c>
      <c r="V60" s="28">
        <v>7</v>
      </c>
      <c r="W60" s="28">
        <v>6</v>
      </c>
      <c r="X60" s="28">
        <v>0</v>
      </c>
      <c r="Y60" s="18">
        <f t="shared" si="9"/>
        <v>139</v>
      </c>
      <c r="Z60" s="18">
        <f t="shared" si="10"/>
        <v>139</v>
      </c>
      <c r="AA60" s="32">
        <f t="shared" si="11"/>
        <v>93</v>
      </c>
      <c r="AB60" s="19">
        <f t="shared" si="12"/>
        <v>90.647482014388487</v>
      </c>
      <c r="AC60" s="19">
        <f t="shared" si="13"/>
        <v>90.647482014388487</v>
      </c>
      <c r="AD60" s="19">
        <f t="shared" si="14"/>
        <v>84.56375838926175</v>
      </c>
      <c r="AE60" s="40">
        <v>26850</v>
      </c>
      <c r="AF60" s="40">
        <v>26850</v>
      </c>
      <c r="AG60" s="32">
        <v>1973</v>
      </c>
      <c r="AH60" s="29">
        <v>68.890410958904113</v>
      </c>
      <c r="AI60" s="40">
        <v>29601</v>
      </c>
      <c r="AJ60" s="16">
        <v>28093</v>
      </c>
      <c r="AK60" s="18">
        <v>1976</v>
      </c>
      <c r="AL60" s="29">
        <v>72.295890410958904</v>
      </c>
      <c r="AM60" s="19">
        <v>3.4054794520547946</v>
      </c>
      <c r="AN60" s="63">
        <v>8</v>
      </c>
      <c r="AO60" s="18" t="s">
        <v>254</v>
      </c>
    </row>
    <row r="61" spans="1:41" s="33" customFormat="1" ht="14" x14ac:dyDescent="0.3">
      <c r="A61" s="62" t="s">
        <v>35</v>
      </c>
      <c r="B61" s="69" t="s">
        <v>116</v>
      </c>
      <c r="C61" s="50"/>
      <c r="D61" s="58" t="s">
        <v>24</v>
      </c>
      <c r="E61" s="58">
        <v>1910</v>
      </c>
      <c r="F61" s="58" t="s">
        <v>32</v>
      </c>
      <c r="G61" s="18" t="s">
        <v>26</v>
      </c>
      <c r="H61" s="18" t="s">
        <v>19</v>
      </c>
      <c r="I61" s="18">
        <v>7</v>
      </c>
      <c r="J61" s="18">
        <v>99</v>
      </c>
      <c r="K61" s="18">
        <v>9943</v>
      </c>
      <c r="L61" s="16">
        <v>27157</v>
      </c>
      <c r="M61" s="51" t="s">
        <v>36</v>
      </c>
      <c r="N61" s="51" t="s">
        <v>19</v>
      </c>
      <c r="O61" s="51">
        <v>1</v>
      </c>
      <c r="P61" s="28">
        <v>149</v>
      </c>
      <c r="Q61" s="18" t="s">
        <v>47</v>
      </c>
      <c r="R61" s="18" t="s">
        <v>43</v>
      </c>
      <c r="S61" s="18">
        <v>75</v>
      </c>
      <c r="T61" s="18">
        <v>74</v>
      </c>
      <c r="U61" s="18">
        <v>132</v>
      </c>
      <c r="V61" s="18">
        <v>7</v>
      </c>
      <c r="W61" s="18">
        <v>5</v>
      </c>
      <c r="X61" s="18">
        <v>0</v>
      </c>
      <c r="Y61" s="18">
        <f t="shared" si="9"/>
        <v>144</v>
      </c>
      <c r="Z61" s="18">
        <f t="shared" si="10"/>
        <v>144</v>
      </c>
      <c r="AA61" s="32">
        <f t="shared" si="11"/>
        <v>96</v>
      </c>
      <c r="AB61" s="19">
        <f t="shared" si="12"/>
        <v>91.666666666666657</v>
      </c>
      <c r="AC61" s="19">
        <f t="shared" si="13"/>
        <v>91.666666666666657</v>
      </c>
      <c r="AD61" s="19">
        <f t="shared" si="14"/>
        <v>88.590604026845639</v>
      </c>
      <c r="AE61" s="16">
        <v>27157</v>
      </c>
      <c r="AF61" s="16">
        <v>27157</v>
      </c>
      <c r="AG61" s="18">
        <v>1974</v>
      </c>
      <c r="AH61" s="29">
        <v>64.194520547945203</v>
      </c>
      <c r="AI61" s="16" t="s">
        <v>19</v>
      </c>
      <c r="AJ61" s="16">
        <v>27484</v>
      </c>
      <c r="AK61" s="18">
        <v>1975</v>
      </c>
      <c r="AL61" s="29">
        <v>65.090410958904116</v>
      </c>
      <c r="AM61" s="19">
        <v>0.89589041095890409</v>
      </c>
      <c r="AN61" s="63" t="s">
        <v>19</v>
      </c>
      <c r="AO61" s="18" t="s">
        <v>254</v>
      </c>
    </row>
    <row r="62" spans="1:41" s="33" customFormat="1" ht="14" x14ac:dyDescent="0.3">
      <c r="A62" s="62" t="s">
        <v>35</v>
      </c>
      <c r="B62" s="69" t="s">
        <v>117</v>
      </c>
      <c r="C62" s="50" t="s">
        <v>23</v>
      </c>
      <c r="D62" s="58" t="s">
        <v>24</v>
      </c>
      <c r="E62" s="58">
        <v>1923</v>
      </c>
      <c r="F62" s="58" t="s">
        <v>26</v>
      </c>
      <c r="G62" s="18" t="s">
        <v>26</v>
      </c>
      <c r="H62" s="18" t="s">
        <v>19</v>
      </c>
      <c r="I62" s="18">
        <v>7</v>
      </c>
      <c r="J62" s="18">
        <v>99</v>
      </c>
      <c r="K62" s="18">
        <v>9943</v>
      </c>
      <c r="L62" s="16">
        <v>27157</v>
      </c>
      <c r="M62" s="51" t="s">
        <v>36</v>
      </c>
      <c r="N62" s="51" t="s">
        <v>19</v>
      </c>
      <c r="O62" s="51">
        <v>1</v>
      </c>
      <c r="P62" s="28">
        <v>149</v>
      </c>
      <c r="Q62" s="18" t="s">
        <v>47</v>
      </c>
      <c r="R62" s="18" t="s">
        <v>43</v>
      </c>
      <c r="S62" s="18">
        <v>75</v>
      </c>
      <c r="T62" s="18">
        <v>74</v>
      </c>
      <c r="U62" s="18">
        <v>132</v>
      </c>
      <c r="V62" s="18">
        <v>7</v>
      </c>
      <c r="W62" s="18">
        <v>5</v>
      </c>
      <c r="X62" s="18">
        <v>0</v>
      </c>
      <c r="Y62" s="18">
        <f t="shared" si="9"/>
        <v>144</v>
      </c>
      <c r="Z62" s="18">
        <f t="shared" si="10"/>
        <v>144</v>
      </c>
      <c r="AA62" s="32">
        <f t="shared" si="11"/>
        <v>96</v>
      </c>
      <c r="AB62" s="19">
        <f t="shared" si="12"/>
        <v>91.666666666666657</v>
      </c>
      <c r="AC62" s="19">
        <f t="shared" si="13"/>
        <v>91.666666666666657</v>
      </c>
      <c r="AD62" s="19">
        <f t="shared" si="14"/>
        <v>88.590604026845639</v>
      </c>
      <c r="AE62" s="16">
        <v>27157</v>
      </c>
      <c r="AF62" s="16">
        <v>27157</v>
      </c>
      <c r="AG62" s="18">
        <v>1974</v>
      </c>
      <c r="AH62" s="29">
        <v>50.88219178082192</v>
      </c>
      <c r="AI62" s="16" t="s">
        <v>19</v>
      </c>
      <c r="AJ62" s="16">
        <v>27394</v>
      </c>
      <c r="AK62" s="18">
        <v>1974</v>
      </c>
      <c r="AL62" s="29">
        <v>51.531506849315072</v>
      </c>
      <c r="AM62" s="19">
        <v>0.64931506849315068</v>
      </c>
      <c r="AN62" s="63" t="s">
        <v>19</v>
      </c>
      <c r="AO62" s="18" t="s">
        <v>255</v>
      </c>
    </row>
    <row r="63" spans="1:41" s="33" customFormat="1" ht="14" x14ac:dyDescent="0.3">
      <c r="A63" s="62" t="s">
        <v>35</v>
      </c>
      <c r="B63" s="69" t="s">
        <v>118</v>
      </c>
      <c r="C63" s="50" t="s">
        <v>23</v>
      </c>
      <c r="D63" s="58" t="s">
        <v>24</v>
      </c>
      <c r="E63" s="58">
        <v>1911</v>
      </c>
      <c r="F63" s="58" t="s">
        <v>30</v>
      </c>
      <c r="G63" s="18" t="s">
        <v>26</v>
      </c>
      <c r="H63" s="18" t="s">
        <v>19</v>
      </c>
      <c r="I63" s="18">
        <v>7</v>
      </c>
      <c r="J63" s="18">
        <v>99</v>
      </c>
      <c r="K63" s="18">
        <v>9943</v>
      </c>
      <c r="L63" s="16">
        <v>27157</v>
      </c>
      <c r="M63" s="51" t="s">
        <v>36</v>
      </c>
      <c r="N63" s="51" t="s">
        <v>19</v>
      </c>
      <c r="O63" s="51">
        <v>1</v>
      </c>
      <c r="P63" s="28">
        <v>149</v>
      </c>
      <c r="Q63" s="18" t="s">
        <v>47</v>
      </c>
      <c r="R63" s="18" t="s">
        <v>43</v>
      </c>
      <c r="S63" s="18">
        <v>75</v>
      </c>
      <c r="T63" s="18">
        <v>74</v>
      </c>
      <c r="U63" s="18">
        <v>132</v>
      </c>
      <c r="V63" s="18">
        <v>7</v>
      </c>
      <c r="W63" s="18">
        <v>5</v>
      </c>
      <c r="X63" s="18">
        <v>0</v>
      </c>
      <c r="Y63" s="18">
        <f t="shared" si="9"/>
        <v>144</v>
      </c>
      <c r="Z63" s="18">
        <f t="shared" si="10"/>
        <v>144</v>
      </c>
      <c r="AA63" s="32">
        <f t="shared" si="11"/>
        <v>96</v>
      </c>
      <c r="AB63" s="19">
        <f t="shared" si="12"/>
        <v>91.666666666666657</v>
      </c>
      <c r="AC63" s="19">
        <f t="shared" si="13"/>
        <v>91.666666666666657</v>
      </c>
      <c r="AD63" s="19">
        <f t="shared" si="14"/>
        <v>88.590604026845639</v>
      </c>
      <c r="AE63" s="16">
        <v>27157</v>
      </c>
      <c r="AF63" s="16">
        <v>27157</v>
      </c>
      <c r="AG63" s="18">
        <v>1974</v>
      </c>
      <c r="AH63" s="29">
        <v>63.11780821917808</v>
      </c>
      <c r="AI63" s="16" t="s">
        <v>19</v>
      </c>
      <c r="AJ63" s="16">
        <v>27880</v>
      </c>
      <c r="AK63" s="18">
        <v>1976</v>
      </c>
      <c r="AL63" s="29">
        <v>65.098630136986301</v>
      </c>
      <c r="AM63" s="19">
        <v>1.9808219178082191</v>
      </c>
      <c r="AN63" s="63" t="s">
        <v>19</v>
      </c>
      <c r="AO63" s="18" t="s">
        <v>254</v>
      </c>
    </row>
    <row r="64" spans="1:41" s="33" customFormat="1" ht="14" x14ac:dyDescent="0.3">
      <c r="A64" s="62" t="s">
        <v>35</v>
      </c>
      <c r="B64" s="69" t="s">
        <v>119</v>
      </c>
      <c r="C64" s="50" t="s">
        <v>23</v>
      </c>
      <c r="D64" s="58" t="s">
        <v>24</v>
      </c>
      <c r="E64" s="58">
        <v>1911</v>
      </c>
      <c r="F64" s="58" t="s">
        <v>26</v>
      </c>
      <c r="G64" s="18" t="s">
        <v>26</v>
      </c>
      <c r="H64" s="18" t="s">
        <v>19</v>
      </c>
      <c r="I64" s="18">
        <v>7</v>
      </c>
      <c r="J64" s="18">
        <v>99</v>
      </c>
      <c r="K64" s="18">
        <v>9943</v>
      </c>
      <c r="L64" s="16">
        <v>27157</v>
      </c>
      <c r="M64" s="51" t="s">
        <v>36</v>
      </c>
      <c r="N64" s="51" t="s">
        <v>19</v>
      </c>
      <c r="O64" s="51">
        <v>1</v>
      </c>
      <c r="P64" s="28">
        <v>149</v>
      </c>
      <c r="Q64" s="18" t="s">
        <v>47</v>
      </c>
      <c r="R64" s="18" t="s">
        <v>43</v>
      </c>
      <c r="S64" s="18">
        <v>75</v>
      </c>
      <c r="T64" s="18">
        <v>74</v>
      </c>
      <c r="U64" s="18">
        <v>132</v>
      </c>
      <c r="V64" s="18">
        <v>7</v>
      </c>
      <c r="W64" s="18">
        <v>5</v>
      </c>
      <c r="X64" s="18">
        <v>0</v>
      </c>
      <c r="Y64" s="18">
        <f t="shared" si="9"/>
        <v>144</v>
      </c>
      <c r="Z64" s="18">
        <f t="shared" si="10"/>
        <v>144</v>
      </c>
      <c r="AA64" s="32">
        <f t="shared" si="11"/>
        <v>96</v>
      </c>
      <c r="AB64" s="19">
        <f t="shared" si="12"/>
        <v>91.666666666666657</v>
      </c>
      <c r="AC64" s="19">
        <f t="shared" si="13"/>
        <v>91.666666666666657</v>
      </c>
      <c r="AD64" s="19">
        <f t="shared" si="14"/>
        <v>88.590604026845639</v>
      </c>
      <c r="AE64" s="16">
        <v>27157</v>
      </c>
      <c r="AF64" s="16">
        <v>27157</v>
      </c>
      <c r="AG64" s="18">
        <v>1974</v>
      </c>
      <c r="AH64" s="29">
        <v>63.11780821917808</v>
      </c>
      <c r="AI64" s="16" t="s">
        <v>19</v>
      </c>
      <c r="AJ64" s="16">
        <v>27880</v>
      </c>
      <c r="AK64" s="18">
        <v>1976</v>
      </c>
      <c r="AL64" s="29">
        <v>65.098630136986301</v>
      </c>
      <c r="AM64" s="19">
        <v>1.9808219178082191</v>
      </c>
      <c r="AN64" s="63" t="s">
        <v>19</v>
      </c>
      <c r="AO64" s="18" t="s">
        <v>254</v>
      </c>
    </row>
    <row r="65" spans="1:41" s="33" customFormat="1" ht="14" x14ac:dyDescent="0.3">
      <c r="A65" s="62" t="s">
        <v>35</v>
      </c>
      <c r="B65" s="69" t="s">
        <v>120</v>
      </c>
      <c r="C65" s="50" t="s">
        <v>23</v>
      </c>
      <c r="D65" s="58" t="s">
        <v>24</v>
      </c>
      <c r="E65" s="58">
        <v>1927</v>
      </c>
      <c r="F65" s="58" t="s">
        <v>26</v>
      </c>
      <c r="G65" s="18" t="s">
        <v>26</v>
      </c>
      <c r="H65" s="18" t="s">
        <v>19</v>
      </c>
      <c r="I65" s="18">
        <v>7</v>
      </c>
      <c r="J65" s="18">
        <v>99</v>
      </c>
      <c r="K65" s="18">
        <v>9943</v>
      </c>
      <c r="L65" s="16">
        <v>27157</v>
      </c>
      <c r="M65" s="51" t="s">
        <v>36</v>
      </c>
      <c r="N65" s="51" t="s">
        <v>19</v>
      </c>
      <c r="O65" s="51">
        <v>1</v>
      </c>
      <c r="P65" s="28">
        <v>149</v>
      </c>
      <c r="Q65" s="18" t="s">
        <v>47</v>
      </c>
      <c r="R65" s="18" t="s">
        <v>43</v>
      </c>
      <c r="S65" s="18">
        <v>75</v>
      </c>
      <c r="T65" s="18">
        <v>74</v>
      </c>
      <c r="U65" s="18">
        <v>132</v>
      </c>
      <c r="V65" s="18">
        <v>7</v>
      </c>
      <c r="W65" s="18">
        <v>5</v>
      </c>
      <c r="X65" s="18">
        <v>0</v>
      </c>
      <c r="Y65" s="18">
        <f t="shared" si="9"/>
        <v>144</v>
      </c>
      <c r="Z65" s="18">
        <f t="shared" si="10"/>
        <v>144</v>
      </c>
      <c r="AA65" s="32">
        <f t="shared" si="11"/>
        <v>96</v>
      </c>
      <c r="AB65" s="19">
        <f t="shared" si="12"/>
        <v>91.666666666666657</v>
      </c>
      <c r="AC65" s="19">
        <f t="shared" si="13"/>
        <v>91.666666666666657</v>
      </c>
      <c r="AD65" s="19">
        <f t="shared" si="14"/>
        <v>88.590604026845639</v>
      </c>
      <c r="AE65" s="16">
        <v>27157</v>
      </c>
      <c r="AF65" s="16">
        <v>27157</v>
      </c>
      <c r="AG65" s="18">
        <v>1974</v>
      </c>
      <c r="AH65" s="29">
        <v>46.660273972602738</v>
      </c>
      <c r="AI65" s="16" t="s">
        <v>19</v>
      </c>
      <c r="AJ65" s="16">
        <v>27936</v>
      </c>
      <c r="AK65" s="18">
        <v>1976</v>
      </c>
      <c r="AL65" s="29">
        <v>48.794520547945204</v>
      </c>
      <c r="AM65" s="19">
        <v>2.1342465753424658</v>
      </c>
      <c r="AN65" s="63" t="s">
        <v>19</v>
      </c>
      <c r="AO65" s="18" t="s">
        <v>255</v>
      </c>
    </row>
    <row r="66" spans="1:41" s="33" customFormat="1" ht="14" x14ac:dyDescent="0.3">
      <c r="A66" s="34" t="s">
        <v>35</v>
      </c>
      <c r="B66" s="69" t="s">
        <v>121</v>
      </c>
      <c r="C66" s="8"/>
      <c r="D66" s="14" t="s">
        <v>24</v>
      </c>
      <c r="E66" s="14">
        <v>1927</v>
      </c>
      <c r="F66" s="58" t="s">
        <v>26</v>
      </c>
      <c r="G66" s="18" t="s">
        <v>26</v>
      </c>
      <c r="H66" s="18" t="s">
        <v>19</v>
      </c>
      <c r="I66" s="18">
        <v>8</v>
      </c>
      <c r="J66" s="18">
        <v>48</v>
      </c>
      <c r="K66" s="18">
        <v>4584</v>
      </c>
      <c r="L66" s="16">
        <v>27936</v>
      </c>
      <c r="M66" s="18" t="s">
        <v>36</v>
      </c>
      <c r="N66" s="18" t="s">
        <v>19</v>
      </c>
      <c r="O66" s="18">
        <v>1</v>
      </c>
      <c r="P66" s="28">
        <v>155</v>
      </c>
      <c r="Q66" s="18" t="s">
        <v>43</v>
      </c>
      <c r="R66" s="18" t="s">
        <v>42</v>
      </c>
      <c r="S66" s="18">
        <v>77</v>
      </c>
      <c r="T66" s="18">
        <v>78</v>
      </c>
      <c r="U66" s="18">
        <v>125</v>
      </c>
      <c r="V66" s="18">
        <v>1</v>
      </c>
      <c r="W66" s="18">
        <v>0</v>
      </c>
      <c r="X66" s="18">
        <v>0</v>
      </c>
      <c r="Y66" s="18">
        <f t="shared" ref="Y66:Y70" si="15">U66+V66+W66+X66</f>
        <v>126</v>
      </c>
      <c r="Z66" s="18">
        <f t="shared" ref="Z66:Z88" si="16">U66+V66+W66+X66</f>
        <v>126</v>
      </c>
      <c r="AA66" s="27">
        <f t="shared" ref="AA66:AA88" si="17">ROUNDUP(Z66/3*2,0)</f>
        <v>84</v>
      </c>
      <c r="AB66" s="19">
        <f t="shared" si="12"/>
        <v>99.206349206349216</v>
      </c>
      <c r="AC66" s="19">
        <f t="shared" si="13"/>
        <v>99.206349206349216</v>
      </c>
      <c r="AD66" s="19">
        <f t="shared" si="14"/>
        <v>80.645161290322577</v>
      </c>
      <c r="AE66" s="16">
        <v>28053</v>
      </c>
      <c r="AF66" s="16">
        <v>28053</v>
      </c>
      <c r="AG66" s="17">
        <v>1976</v>
      </c>
      <c r="AH66" s="25">
        <v>49.490410958904107</v>
      </c>
      <c r="AI66" s="16" t="s">
        <v>19</v>
      </c>
      <c r="AJ66" s="16">
        <v>29034</v>
      </c>
      <c r="AK66" s="18">
        <v>1979</v>
      </c>
      <c r="AL66" s="25">
        <v>52.178082191780824</v>
      </c>
      <c r="AM66" s="19">
        <v>2.6876712328767125</v>
      </c>
      <c r="AN66" s="15" t="s">
        <v>19</v>
      </c>
      <c r="AO66" s="18" t="s">
        <v>255</v>
      </c>
    </row>
    <row r="67" spans="1:41" s="33" customFormat="1" ht="14" x14ac:dyDescent="0.3">
      <c r="A67" s="62" t="s">
        <v>35</v>
      </c>
      <c r="B67" s="69" t="s">
        <v>122</v>
      </c>
      <c r="C67" s="50" t="s">
        <v>34</v>
      </c>
      <c r="D67" s="58" t="s">
        <v>24</v>
      </c>
      <c r="E67" s="58">
        <v>1914</v>
      </c>
      <c r="F67" s="58" t="s">
        <v>30</v>
      </c>
      <c r="G67" s="18" t="s">
        <v>26</v>
      </c>
      <c r="H67" s="18" t="s">
        <v>19</v>
      </c>
      <c r="I67" s="18">
        <v>8</v>
      </c>
      <c r="J67" s="18">
        <v>48</v>
      </c>
      <c r="K67" s="18">
        <v>4584</v>
      </c>
      <c r="L67" s="16">
        <v>27936</v>
      </c>
      <c r="M67" s="18" t="s">
        <v>36</v>
      </c>
      <c r="N67" s="18" t="s">
        <v>19</v>
      </c>
      <c r="O67" s="18">
        <v>1</v>
      </c>
      <c r="P67" s="28">
        <v>155</v>
      </c>
      <c r="Q67" s="18" t="s">
        <v>43</v>
      </c>
      <c r="R67" s="18" t="s">
        <v>42</v>
      </c>
      <c r="S67" s="18">
        <v>77</v>
      </c>
      <c r="T67" s="18">
        <v>78</v>
      </c>
      <c r="U67" s="18">
        <v>125</v>
      </c>
      <c r="V67" s="18">
        <v>1</v>
      </c>
      <c r="W67" s="18">
        <v>0</v>
      </c>
      <c r="X67" s="18">
        <v>0</v>
      </c>
      <c r="Y67" s="18">
        <f t="shared" si="15"/>
        <v>126</v>
      </c>
      <c r="Z67" s="18">
        <f t="shared" si="16"/>
        <v>126</v>
      </c>
      <c r="AA67" s="32">
        <f t="shared" si="17"/>
        <v>84</v>
      </c>
      <c r="AB67" s="19">
        <f t="shared" si="12"/>
        <v>99.206349206349216</v>
      </c>
      <c r="AC67" s="19">
        <f t="shared" si="13"/>
        <v>99.206349206349216</v>
      </c>
      <c r="AD67" s="19">
        <f t="shared" si="14"/>
        <v>80.645161290322577</v>
      </c>
      <c r="AE67" s="16">
        <v>27936</v>
      </c>
      <c r="AF67" s="16">
        <v>27936</v>
      </c>
      <c r="AG67" s="17">
        <v>1976</v>
      </c>
      <c r="AH67" s="29">
        <v>62.254794520547946</v>
      </c>
      <c r="AI67" s="16" t="s">
        <v>19</v>
      </c>
      <c r="AJ67" s="16">
        <v>28975</v>
      </c>
      <c r="AK67" s="18">
        <v>1979</v>
      </c>
      <c r="AL67" s="29">
        <v>65.101369863013701</v>
      </c>
      <c r="AM67" s="19">
        <v>2.8465753424657536</v>
      </c>
      <c r="AN67" s="63" t="s">
        <v>19</v>
      </c>
      <c r="AO67" s="18" t="s">
        <v>254</v>
      </c>
    </row>
    <row r="68" spans="1:41" s="33" customFormat="1" ht="14" x14ac:dyDescent="0.3">
      <c r="A68" s="62" t="s">
        <v>35</v>
      </c>
      <c r="B68" s="69" t="s">
        <v>123</v>
      </c>
      <c r="C68" s="50"/>
      <c r="D68" s="58" t="s">
        <v>24</v>
      </c>
      <c r="E68" s="58">
        <v>1923</v>
      </c>
      <c r="F68" s="58" t="s">
        <v>26</v>
      </c>
      <c r="G68" s="18" t="s">
        <v>26</v>
      </c>
      <c r="H68" s="18" t="s">
        <v>19</v>
      </c>
      <c r="I68" s="18">
        <v>8</v>
      </c>
      <c r="J68" s="18">
        <v>48</v>
      </c>
      <c r="K68" s="18">
        <v>4584</v>
      </c>
      <c r="L68" s="16">
        <v>27936</v>
      </c>
      <c r="M68" s="18" t="s">
        <v>36</v>
      </c>
      <c r="N68" s="18" t="s">
        <v>19</v>
      </c>
      <c r="O68" s="18">
        <v>1</v>
      </c>
      <c r="P68" s="28">
        <v>155</v>
      </c>
      <c r="Q68" s="18" t="s">
        <v>43</v>
      </c>
      <c r="R68" s="18" t="s">
        <v>42</v>
      </c>
      <c r="S68" s="18">
        <v>77</v>
      </c>
      <c r="T68" s="18">
        <v>78</v>
      </c>
      <c r="U68" s="18">
        <v>125</v>
      </c>
      <c r="V68" s="18">
        <v>1</v>
      </c>
      <c r="W68" s="18">
        <v>0</v>
      </c>
      <c r="X68" s="18">
        <v>0</v>
      </c>
      <c r="Y68" s="18">
        <f t="shared" si="15"/>
        <v>126</v>
      </c>
      <c r="Z68" s="18">
        <f t="shared" si="16"/>
        <v>126</v>
      </c>
      <c r="AA68" s="32">
        <f t="shared" si="17"/>
        <v>84</v>
      </c>
      <c r="AB68" s="19">
        <f t="shared" si="12"/>
        <v>99.206349206349216</v>
      </c>
      <c r="AC68" s="19">
        <f t="shared" si="13"/>
        <v>99.206349206349216</v>
      </c>
      <c r="AD68" s="19">
        <f t="shared" si="14"/>
        <v>80.645161290322577</v>
      </c>
      <c r="AE68" s="16">
        <v>27936</v>
      </c>
      <c r="AF68" s="16">
        <v>27936</v>
      </c>
      <c r="AG68" s="17">
        <v>1976</v>
      </c>
      <c r="AH68" s="29">
        <v>52.695890410958903</v>
      </c>
      <c r="AI68" s="16" t="s">
        <v>19</v>
      </c>
      <c r="AJ68" s="16">
        <v>32447</v>
      </c>
      <c r="AK68" s="18">
        <v>1988</v>
      </c>
      <c r="AL68" s="29">
        <v>65.054794520547944</v>
      </c>
      <c r="AM68" s="19">
        <v>12.358904109589041</v>
      </c>
      <c r="AN68" s="63">
        <v>8</v>
      </c>
      <c r="AO68" s="18" t="s">
        <v>254</v>
      </c>
    </row>
    <row r="69" spans="1:41" s="33" customFormat="1" ht="14" x14ac:dyDescent="0.3">
      <c r="A69" s="34" t="s">
        <v>35</v>
      </c>
      <c r="B69" s="69" t="s">
        <v>124</v>
      </c>
      <c r="C69" s="8" t="s">
        <v>23</v>
      </c>
      <c r="D69" s="14" t="s">
        <v>24</v>
      </c>
      <c r="E69" s="14">
        <v>1924</v>
      </c>
      <c r="F69" s="58" t="s">
        <v>26</v>
      </c>
      <c r="G69" s="18" t="s">
        <v>26</v>
      </c>
      <c r="H69" s="18" t="s">
        <v>19</v>
      </c>
      <c r="I69" s="18">
        <v>8</v>
      </c>
      <c r="J69" s="18">
        <v>48</v>
      </c>
      <c r="K69" s="18">
        <v>4584</v>
      </c>
      <c r="L69" s="16">
        <v>27936</v>
      </c>
      <c r="M69" s="18" t="s">
        <v>36</v>
      </c>
      <c r="N69" s="18" t="s">
        <v>19</v>
      </c>
      <c r="O69" s="18">
        <v>1</v>
      </c>
      <c r="P69" s="28">
        <v>155</v>
      </c>
      <c r="Q69" s="18" t="s">
        <v>43</v>
      </c>
      <c r="R69" s="18" t="s">
        <v>42</v>
      </c>
      <c r="S69" s="18">
        <v>77</v>
      </c>
      <c r="T69" s="18">
        <v>78</v>
      </c>
      <c r="U69" s="18">
        <v>125</v>
      </c>
      <c r="V69" s="18">
        <v>1</v>
      </c>
      <c r="W69" s="18">
        <v>0</v>
      </c>
      <c r="X69" s="18">
        <v>0</v>
      </c>
      <c r="Y69" s="18">
        <f t="shared" si="15"/>
        <v>126</v>
      </c>
      <c r="Z69" s="18">
        <f t="shared" si="16"/>
        <v>126</v>
      </c>
      <c r="AA69" s="27">
        <f t="shared" si="17"/>
        <v>84</v>
      </c>
      <c r="AB69" s="19">
        <f t="shared" si="12"/>
        <v>99.206349206349216</v>
      </c>
      <c r="AC69" s="19">
        <f t="shared" si="13"/>
        <v>99.206349206349216</v>
      </c>
      <c r="AD69" s="19">
        <f t="shared" si="14"/>
        <v>80.645161290322577</v>
      </c>
      <c r="AE69" s="16">
        <v>27936</v>
      </c>
      <c r="AF69" s="16">
        <v>27936</v>
      </c>
      <c r="AG69" s="17">
        <v>1976</v>
      </c>
      <c r="AH69" s="25">
        <v>51.695890410958903</v>
      </c>
      <c r="AI69" s="16" t="s">
        <v>19</v>
      </c>
      <c r="AJ69" s="16">
        <v>32911</v>
      </c>
      <c r="AK69" s="18">
        <v>1990</v>
      </c>
      <c r="AL69" s="25">
        <v>65.326027397260276</v>
      </c>
      <c r="AM69" s="19">
        <v>13.63013698630137</v>
      </c>
      <c r="AN69" s="15" t="s">
        <v>19</v>
      </c>
      <c r="AO69" s="18" t="s">
        <v>255</v>
      </c>
    </row>
    <row r="70" spans="1:41" s="33" customFormat="1" ht="14" x14ac:dyDescent="0.3">
      <c r="A70" s="62" t="s">
        <v>35</v>
      </c>
      <c r="B70" s="69" t="s">
        <v>125</v>
      </c>
      <c r="C70" s="50" t="s">
        <v>23</v>
      </c>
      <c r="D70" s="58" t="s">
        <v>24</v>
      </c>
      <c r="E70" s="58">
        <v>1927</v>
      </c>
      <c r="F70" s="58" t="s">
        <v>26</v>
      </c>
      <c r="G70" s="18" t="s">
        <v>26</v>
      </c>
      <c r="H70" s="18" t="s">
        <v>19</v>
      </c>
      <c r="I70" s="18">
        <v>8</v>
      </c>
      <c r="J70" s="18">
        <v>48</v>
      </c>
      <c r="K70" s="18">
        <v>4584</v>
      </c>
      <c r="L70" s="16">
        <v>27936</v>
      </c>
      <c r="M70" s="18" t="s">
        <v>36</v>
      </c>
      <c r="N70" s="18" t="s">
        <v>19</v>
      </c>
      <c r="O70" s="18">
        <v>1</v>
      </c>
      <c r="P70" s="28">
        <v>155</v>
      </c>
      <c r="Q70" s="18" t="s">
        <v>43</v>
      </c>
      <c r="R70" s="18" t="s">
        <v>42</v>
      </c>
      <c r="S70" s="18">
        <v>77</v>
      </c>
      <c r="T70" s="18">
        <v>78</v>
      </c>
      <c r="U70" s="18">
        <v>125</v>
      </c>
      <c r="V70" s="18">
        <v>1</v>
      </c>
      <c r="W70" s="18">
        <v>0</v>
      </c>
      <c r="X70" s="18">
        <v>0</v>
      </c>
      <c r="Y70" s="18">
        <f t="shared" si="15"/>
        <v>126</v>
      </c>
      <c r="Z70" s="18">
        <f t="shared" si="16"/>
        <v>126</v>
      </c>
      <c r="AA70" s="32">
        <f t="shared" si="17"/>
        <v>84</v>
      </c>
      <c r="AB70" s="19">
        <f t="shared" si="12"/>
        <v>99.206349206349216</v>
      </c>
      <c r="AC70" s="19">
        <f t="shared" si="13"/>
        <v>99.206349206349216</v>
      </c>
      <c r="AD70" s="19">
        <f t="shared" si="14"/>
        <v>80.645161290322577</v>
      </c>
      <c r="AE70" s="16">
        <v>27936</v>
      </c>
      <c r="AF70" s="16">
        <v>27936</v>
      </c>
      <c r="AG70" s="17">
        <v>1976</v>
      </c>
      <c r="AH70" s="29">
        <v>48.794520547945204</v>
      </c>
      <c r="AI70" s="16" t="s">
        <v>19</v>
      </c>
      <c r="AJ70" s="16">
        <v>33989</v>
      </c>
      <c r="AK70" s="18">
        <v>1993</v>
      </c>
      <c r="AL70" s="29">
        <v>65.37808219178082</v>
      </c>
      <c r="AM70" s="19">
        <v>16.583561643835615</v>
      </c>
      <c r="AN70" s="63" t="s">
        <v>19</v>
      </c>
      <c r="AO70" s="18" t="s">
        <v>254</v>
      </c>
    </row>
    <row r="71" spans="1:41" s="33" customFormat="1" ht="14" x14ac:dyDescent="0.3">
      <c r="A71" s="34" t="s">
        <v>35</v>
      </c>
      <c r="B71" s="69" t="s">
        <v>126</v>
      </c>
      <c r="C71" s="8" t="s">
        <v>23</v>
      </c>
      <c r="D71" s="14" t="s">
        <v>24</v>
      </c>
      <c r="E71" s="14">
        <v>1921</v>
      </c>
      <c r="F71" s="58" t="s">
        <v>31</v>
      </c>
      <c r="G71" s="18" t="s">
        <v>27</v>
      </c>
      <c r="H71" s="18" t="s">
        <v>25</v>
      </c>
      <c r="I71" s="18">
        <v>8</v>
      </c>
      <c r="J71" s="18">
        <v>71</v>
      </c>
      <c r="K71" s="18">
        <v>7037</v>
      </c>
      <c r="L71" s="16">
        <v>28285</v>
      </c>
      <c r="M71" s="18" t="s">
        <v>36</v>
      </c>
      <c r="N71" s="18" t="s">
        <v>19</v>
      </c>
      <c r="O71" s="18">
        <v>1</v>
      </c>
      <c r="P71" s="28">
        <v>155</v>
      </c>
      <c r="Q71" s="18" t="s">
        <v>43</v>
      </c>
      <c r="R71" s="18" t="s">
        <v>42</v>
      </c>
      <c r="S71" s="18">
        <v>77</v>
      </c>
      <c r="T71" s="18">
        <v>78</v>
      </c>
      <c r="U71" s="18" t="s">
        <v>49</v>
      </c>
      <c r="V71" s="18" t="s">
        <v>19</v>
      </c>
      <c r="W71" s="46" t="s">
        <v>19</v>
      </c>
      <c r="X71" s="46" t="s">
        <v>19</v>
      </c>
      <c r="Y71" s="46" t="s">
        <v>19</v>
      </c>
      <c r="Z71" s="46" t="s">
        <v>19</v>
      </c>
      <c r="AA71" s="46" t="s">
        <v>19</v>
      </c>
      <c r="AB71" s="46" t="s">
        <v>19</v>
      </c>
      <c r="AC71" s="46" t="s">
        <v>19</v>
      </c>
      <c r="AD71" s="46" t="s">
        <v>19</v>
      </c>
      <c r="AE71" s="16">
        <v>28286</v>
      </c>
      <c r="AF71" s="16">
        <v>28286</v>
      </c>
      <c r="AG71" s="17">
        <v>1977</v>
      </c>
      <c r="AH71" s="25">
        <v>56.18904109589041</v>
      </c>
      <c r="AI71" s="16">
        <v>31062</v>
      </c>
      <c r="AJ71" s="16">
        <v>31210</v>
      </c>
      <c r="AK71" s="18">
        <v>1985</v>
      </c>
      <c r="AL71" s="25">
        <v>64.2</v>
      </c>
      <c r="AM71" s="19">
        <v>8.0109589041095894</v>
      </c>
      <c r="AN71" s="15">
        <v>8</v>
      </c>
      <c r="AO71" s="18" t="s">
        <v>254</v>
      </c>
    </row>
    <row r="72" spans="1:41" s="33" customFormat="1" ht="14" x14ac:dyDescent="0.3">
      <c r="A72" s="34" t="s">
        <v>35</v>
      </c>
      <c r="B72" s="69" t="s">
        <v>127</v>
      </c>
      <c r="C72" s="8" t="s">
        <v>34</v>
      </c>
      <c r="D72" s="14" t="s">
        <v>24</v>
      </c>
      <c r="E72" s="14">
        <v>1925</v>
      </c>
      <c r="F72" s="58" t="s">
        <v>31</v>
      </c>
      <c r="G72" s="18" t="s">
        <v>33</v>
      </c>
      <c r="H72" s="18" t="s">
        <v>39</v>
      </c>
      <c r="I72" s="18">
        <v>8</v>
      </c>
      <c r="J72" s="18">
        <v>71</v>
      </c>
      <c r="K72" s="18">
        <v>7037</v>
      </c>
      <c r="L72" s="16">
        <v>28285</v>
      </c>
      <c r="M72" s="18" t="s">
        <v>36</v>
      </c>
      <c r="N72" s="18" t="s">
        <v>19</v>
      </c>
      <c r="O72" s="18">
        <v>1</v>
      </c>
      <c r="P72" s="28">
        <v>155</v>
      </c>
      <c r="Q72" s="18" t="s">
        <v>43</v>
      </c>
      <c r="R72" s="18" t="s">
        <v>42</v>
      </c>
      <c r="S72" s="18">
        <v>77</v>
      </c>
      <c r="T72" s="18">
        <v>78</v>
      </c>
      <c r="U72" s="18" t="s">
        <v>49</v>
      </c>
      <c r="V72" s="18" t="s">
        <v>19</v>
      </c>
      <c r="W72" s="46" t="s">
        <v>19</v>
      </c>
      <c r="X72" s="46" t="s">
        <v>19</v>
      </c>
      <c r="Y72" s="46" t="s">
        <v>19</v>
      </c>
      <c r="Z72" s="46" t="s">
        <v>19</v>
      </c>
      <c r="AA72" s="46" t="s">
        <v>19</v>
      </c>
      <c r="AB72" s="46" t="s">
        <v>19</v>
      </c>
      <c r="AC72" s="46" t="s">
        <v>19</v>
      </c>
      <c r="AD72" s="46" t="s">
        <v>19</v>
      </c>
      <c r="AE72" s="16">
        <v>28285</v>
      </c>
      <c r="AF72" s="16">
        <v>28285</v>
      </c>
      <c r="AG72" s="17">
        <v>1977</v>
      </c>
      <c r="AH72" s="25">
        <v>52.169863013698631</v>
      </c>
      <c r="AI72" s="16">
        <v>29601</v>
      </c>
      <c r="AJ72" s="16">
        <v>30341</v>
      </c>
      <c r="AK72" s="18">
        <v>1983</v>
      </c>
      <c r="AL72" s="25">
        <v>57.802739726027397</v>
      </c>
      <c r="AM72" s="19">
        <v>5.6328767123287671</v>
      </c>
      <c r="AN72" s="15">
        <v>8</v>
      </c>
      <c r="AO72" s="18" t="s">
        <v>254</v>
      </c>
    </row>
    <row r="73" spans="1:41" s="33" customFormat="1" ht="14" x14ac:dyDescent="0.3">
      <c r="A73" s="34" t="s">
        <v>35</v>
      </c>
      <c r="B73" s="69" t="s">
        <v>128</v>
      </c>
      <c r="C73" s="8" t="s">
        <v>23</v>
      </c>
      <c r="D73" s="14" t="s">
        <v>24</v>
      </c>
      <c r="E73" s="14">
        <v>1906</v>
      </c>
      <c r="F73" s="58" t="s">
        <v>31</v>
      </c>
      <c r="G73" s="18" t="s">
        <v>27</v>
      </c>
      <c r="H73" s="18" t="s">
        <v>25</v>
      </c>
      <c r="I73" s="18">
        <v>8</v>
      </c>
      <c r="J73" s="18">
        <v>71</v>
      </c>
      <c r="K73" s="18">
        <v>7037</v>
      </c>
      <c r="L73" s="16">
        <v>28285</v>
      </c>
      <c r="M73" s="18" t="s">
        <v>36</v>
      </c>
      <c r="N73" s="18" t="s">
        <v>19</v>
      </c>
      <c r="O73" s="18">
        <v>1</v>
      </c>
      <c r="P73" s="28">
        <v>155</v>
      </c>
      <c r="Q73" s="18" t="s">
        <v>43</v>
      </c>
      <c r="R73" s="18" t="s">
        <v>42</v>
      </c>
      <c r="S73" s="18">
        <v>77</v>
      </c>
      <c r="T73" s="18">
        <v>78</v>
      </c>
      <c r="U73" s="18" t="s">
        <v>49</v>
      </c>
      <c r="V73" s="18" t="s">
        <v>19</v>
      </c>
      <c r="W73" s="46" t="s">
        <v>19</v>
      </c>
      <c r="X73" s="46" t="s">
        <v>19</v>
      </c>
      <c r="Y73" s="46" t="s">
        <v>19</v>
      </c>
      <c r="Z73" s="46" t="s">
        <v>19</v>
      </c>
      <c r="AA73" s="46" t="s">
        <v>19</v>
      </c>
      <c r="AB73" s="46" t="s">
        <v>19</v>
      </c>
      <c r="AC73" s="46" t="s">
        <v>19</v>
      </c>
      <c r="AD73" s="46" t="s">
        <v>19</v>
      </c>
      <c r="AE73" s="16">
        <v>28286</v>
      </c>
      <c r="AF73" s="16">
        <v>28286</v>
      </c>
      <c r="AG73" s="17">
        <v>1977</v>
      </c>
      <c r="AH73" s="25">
        <v>70.821917808219183</v>
      </c>
      <c r="AI73" s="16">
        <v>31062</v>
      </c>
      <c r="AJ73" s="16">
        <v>31210</v>
      </c>
      <c r="AK73" s="18">
        <v>1985</v>
      </c>
      <c r="AL73" s="25">
        <v>78.832876712328769</v>
      </c>
      <c r="AM73" s="19">
        <v>8.0109589041095894</v>
      </c>
      <c r="AN73" s="15">
        <v>8</v>
      </c>
      <c r="AO73" s="18" t="s">
        <v>255</v>
      </c>
    </row>
    <row r="74" spans="1:41" s="33" customFormat="1" ht="14" x14ac:dyDescent="0.3">
      <c r="A74" s="34" t="s">
        <v>35</v>
      </c>
      <c r="B74" s="69" t="s">
        <v>129</v>
      </c>
      <c r="C74" s="8" t="s">
        <v>23</v>
      </c>
      <c r="D74" s="14" t="s">
        <v>24</v>
      </c>
      <c r="E74" s="14">
        <v>1925</v>
      </c>
      <c r="F74" s="58" t="s">
        <v>26</v>
      </c>
      <c r="G74" s="18" t="s">
        <v>26</v>
      </c>
      <c r="H74" s="18" t="s">
        <v>19</v>
      </c>
      <c r="I74" s="18">
        <v>8</v>
      </c>
      <c r="J74" s="18">
        <v>71</v>
      </c>
      <c r="K74" s="18">
        <v>7037</v>
      </c>
      <c r="L74" s="16">
        <v>28285</v>
      </c>
      <c r="M74" s="18" t="s">
        <v>36</v>
      </c>
      <c r="N74" s="18" t="s">
        <v>19</v>
      </c>
      <c r="O74" s="18">
        <v>1</v>
      </c>
      <c r="P74" s="28">
        <v>155</v>
      </c>
      <c r="Q74" s="18" t="s">
        <v>43</v>
      </c>
      <c r="R74" s="18" t="s">
        <v>42</v>
      </c>
      <c r="S74" s="18">
        <v>77</v>
      </c>
      <c r="T74" s="18">
        <v>78</v>
      </c>
      <c r="U74" s="18" t="s">
        <v>49</v>
      </c>
      <c r="V74" s="18" t="s">
        <v>19</v>
      </c>
      <c r="W74" s="46" t="s">
        <v>19</v>
      </c>
      <c r="X74" s="46" t="s">
        <v>19</v>
      </c>
      <c r="Y74" s="46" t="s">
        <v>19</v>
      </c>
      <c r="Z74" s="46" t="s">
        <v>19</v>
      </c>
      <c r="AA74" s="46" t="s">
        <v>19</v>
      </c>
      <c r="AB74" s="46" t="s">
        <v>19</v>
      </c>
      <c r="AC74" s="46" t="s">
        <v>19</v>
      </c>
      <c r="AD74" s="46" t="s">
        <v>19</v>
      </c>
      <c r="AE74" s="16">
        <v>28286</v>
      </c>
      <c r="AF74" s="16">
        <v>28286</v>
      </c>
      <c r="AG74" s="17">
        <v>1977</v>
      </c>
      <c r="AH74" s="25">
        <v>51.942465753424656</v>
      </c>
      <c r="AI74" s="16" t="s">
        <v>19</v>
      </c>
      <c r="AJ74" s="16">
        <v>33310</v>
      </c>
      <c r="AK74" s="18">
        <v>1991</v>
      </c>
      <c r="AL74" s="25">
        <v>65.706849315068496</v>
      </c>
      <c r="AM74" s="19">
        <v>13.764383561643836</v>
      </c>
      <c r="AN74" s="15" t="s">
        <v>19</v>
      </c>
      <c r="AO74" s="18" t="s">
        <v>255</v>
      </c>
    </row>
    <row r="75" spans="1:41" s="33" customFormat="1" ht="14" x14ac:dyDescent="0.3">
      <c r="A75" s="34" t="s">
        <v>35</v>
      </c>
      <c r="B75" s="69" t="s">
        <v>130</v>
      </c>
      <c r="C75" s="8" t="s">
        <v>23</v>
      </c>
      <c r="D75" s="14" t="s">
        <v>24</v>
      </c>
      <c r="E75" s="14" t="s">
        <v>19</v>
      </c>
      <c r="F75" s="58" t="s">
        <v>31</v>
      </c>
      <c r="G75" s="18" t="s">
        <v>27</v>
      </c>
      <c r="H75" s="18" t="s">
        <v>25</v>
      </c>
      <c r="I75" s="18">
        <v>8</v>
      </c>
      <c r="J75" s="18">
        <v>71</v>
      </c>
      <c r="K75" s="18">
        <v>7037</v>
      </c>
      <c r="L75" s="16">
        <v>28285</v>
      </c>
      <c r="M75" s="18" t="s">
        <v>36</v>
      </c>
      <c r="N75" s="18" t="s">
        <v>19</v>
      </c>
      <c r="O75" s="18">
        <v>1</v>
      </c>
      <c r="P75" s="28">
        <v>155</v>
      </c>
      <c r="Q75" s="18" t="s">
        <v>43</v>
      </c>
      <c r="R75" s="18" t="s">
        <v>42</v>
      </c>
      <c r="S75" s="18">
        <v>77</v>
      </c>
      <c r="T75" s="18">
        <v>78</v>
      </c>
      <c r="U75" s="18" t="s">
        <v>49</v>
      </c>
      <c r="V75" s="18" t="s">
        <v>19</v>
      </c>
      <c r="W75" s="46" t="s">
        <v>19</v>
      </c>
      <c r="X75" s="46" t="s">
        <v>19</v>
      </c>
      <c r="Y75" s="46" t="s">
        <v>19</v>
      </c>
      <c r="Z75" s="46" t="s">
        <v>19</v>
      </c>
      <c r="AA75" s="46" t="s">
        <v>19</v>
      </c>
      <c r="AB75" s="46" t="s">
        <v>19</v>
      </c>
      <c r="AC75" s="46" t="s">
        <v>19</v>
      </c>
      <c r="AD75" s="46" t="s">
        <v>19</v>
      </c>
      <c r="AE75" s="16">
        <v>28286</v>
      </c>
      <c r="AF75" s="16">
        <v>28286</v>
      </c>
      <c r="AG75" s="17">
        <v>1977</v>
      </c>
      <c r="AH75" s="25" t="s">
        <v>19</v>
      </c>
      <c r="AI75" s="16">
        <v>31062</v>
      </c>
      <c r="AJ75" s="16">
        <v>31210</v>
      </c>
      <c r="AK75" s="18">
        <v>1985</v>
      </c>
      <c r="AL75" s="25" t="s">
        <v>19</v>
      </c>
      <c r="AM75" s="19">
        <v>8.0109589041095894</v>
      </c>
      <c r="AN75" s="15">
        <v>8</v>
      </c>
      <c r="AO75" s="18" t="s">
        <v>255</v>
      </c>
    </row>
    <row r="76" spans="1:41" s="33" customFormat="1" ht="14" x14ac:dyDescent="0.3">
      <c r="A76" s="34" t="s">
        <v>35</v>
      </c>
      <c r="B76" s="69" t="s">
        <v>131</v>
      </c>
      <c r="C76" s="8" t="s">
        <v>34</v>
      </c>
      <c r="D76" s="14" t="s">
        <v>24</v>
      </c>
      <c r="E76" s="14">
        <v>1937</v>
      </c>
      <c r="F76" s="58" t="s">
        <v>31</v>
      </c>
      <c r="G76" s="18" t="s">
        <v>33</v>
      </c>
      <c r="H76" s="18" t="s">
        <v>39</v>
      </c>
      <c r="I76" s="18">
        <v>8</v>
      </c>
      <c r="J76" s="18">
        <v>71</v>
      </c>
      <c r="K76" s="18">
        <v>7037</v>
      </c>
      <c r="L76" s="16">
        <v>28285</v>
      </c>
      <c r="M76" s="18" t="s">
        <v>36</v>
      </c>
      <c r="N76" s="18" t="s">
        <v>19</v>
      </c>
      <c r="O76" s="18">
        <v>1</v>
      </c>
      <c r="P76" s="28">
        <v>155</v>
      </c>
      <c r="Q76" s="18" t="s">
        <v>43</v>
      </c>
      <c r="R76" s="18" t="s">
        <v>42</v>
      </c>
      <c r="S76" s="18">
        <v>77</v>
      </c>
      <c r="T76" s="18">
        <v>78</v>
      </c>
      <c r="U76" s="18" t="s">
        <v>49</v>
      </c>
      <c r="V76" s="18" t="s">
        <v>19</v>
      </c>
      <c r="W76" s="46" t="s">
        <v>19</v>
      </c>
      <c r="X76" s="46" t="s">
        <v>19</v>
      </c>
      <c r="Y76" s="46" t="s">
        <v>19</v>
      </c>
      <c r="Z76" s="46" t="s">
        <v>19</v>
      </c>
      <c r="AA76" s="46" t="s">
        <v>19</v>
      </c>
      <c r="AB76" s="46" t="s">
        <v>19</v>
      </c>
      <c r="AC76" s="46" t="s">
        <v>19</v>
      </c>
      <c r="AD76" s="46" t="s">
        <v>19</v>
      </c>
      <c r="AE76" s="16">
        <v>28389</v>
      </c>
      <c r="AF76" s="16">
        <v>28389</v>
      </c>
      <c r="AG76" s="17">
        <v>1977</v>
      </c>
      <c r="AH76" s="25">
        <v>40.726027397260275</v>
      </c>
      <c r="AI76" s="16">
        <v>29601</v>
      </c>
      <c r="AJ76" s="16">
        <v>30341</v>
      </c>
      <c r="AK76" s="18">
        <v>1983</v>
      </c>
      <c r="AL76" s="25">
        <v>46.073972602739723</v>
      </c>
      <c r="AM76" s="19">
        <v>5.3479452054794523</v>
      </c>
      <c r="AN76" s="15">
        <v>8</v>
      </c>
      <c r="AO76" s="18" t="s">
        <v>255</v>
      </c>
    </row>
    <row r="77" spans="1:41" s="33" customFormat="1" ht="14" x14ac:dyDescent="0.3">
      <c r="A77" s="34" t="s">
        <v>35</v>
      </c>
      <c r="B77" s="69" t="s">
        <v>132</v>
      </c>
      <c r="C77" s="8"/>
      <c r="D77" s="14" t="s">
        <v>24</v>
      </c>
      <c r="E77" s="14">
        <v>1925</v>
      </c>
      <c r="F77" s="58" t="s">
        <v>31</v>
      </c>
      <c r="G77" s="18" t="s">
        <v>26</v>
      </c>
      <c r="H77" s="18" t="s">
        <v>25</v>
      </c>
      <c r="I77" s="18">
        <v>8</v>
      </c>
      <c r="J77" s="18">
        <v>71</v>
      </c>
      <c r="K77" s="18">
        <v>7037</v>
      </c>
      <c r="L77" s="16">
        <v>28285</v>
      </c>
      <c r="M77" s="18" t="s">
        <v>36</v>
      </c>
      <c r="N77" s="18" t="s">
        <v>19</v>
      </c>
      <c r="O77" s="18">
        <v>1</v>
      </c>
      <c r="P77" s="28">
        <v>155</v>
      </c>
      <c r="Q77" s="18" t="s">
        <v>43</v>
      </c>
      <c r="R77" s="18" t="s">
        <v>42</v>
      </c>
      <c r="S77" s="18">
        <v>77</v>
      </c>
      <c r="T77" s="18">
        <v>78</v>
      </c>
      <c r="U77" s="18" t="s">
        <v>49</v>
      </c>
      <c r="V77" s="18" t="s">
        <v>19</v>
      </c>
      <c r="W77" s="46" t="s">
        <v>19</v>
      </c>
      <c r="X77" s="46" t="s">
        <v>19</v>
      </c>
      <c r="Y77" s="46" t="s">
        <v>19</v>
      </c>
      <c r="Z77" s="46" t="s">
        <v>19</v>
      </c>
      <c r="AA77" s="46" t="s">
        <v>19</v>
      </c>
      <c r="AB77" s="46" t="s">
        <v>19</v>
      </c>
      <c r="AC77" s="46" t="s">
        <v>19</v>
      </c>
      <c r="AD77" s="46" t="s">
        <v>19</v>
      </c>
      <c r="AE77" s="16">
        <v>28286</v>
      </c>
      <c r="AF77" s="16">
        <v>28286</v>
      </c>
      <c r="AG77" s="17">
        <v>1977</v>
      </c>
      <c r="AH77" s="25">
        <v>52.463013698630135</v>
      </c>
      <c r="AI77" s="16">
        <v>31062</v>
      </c>
      <c r="AJ77" s="16">
        <v>31210</v>
      </c>
      <c r="AK77" s="18">
        <v>1985</v>
      </c>
      <c r="AL77" s="25">
        <v>60.473972602739728</v>
      </c>
      <c r="AM77" s="19">
        <v>8.0109589041095894</v>
      </c>
      <c r="AN77" s="15">
        <v>8</v>
      </c>
      <c r="AO77" s="18" t="s">
        <v>254</v>
      </c>
    </row>
    <row r="78" spans="1:41" s="33" customFormat="1" ht="14" x14ac:dyDescent="0.3">
      <c r="A78" s="34" t="s">
        <v>35</v>
      </c>
      <c r="B78" s="69" t="s">
        <v>133</v>
      </c>
      <c r="C78" s="8"/>
      <c r="D78" s="14" t="s">
        <v>24</v>
      </c>
      <c r="E78" s="14">
        <v>1921</v>
      </c>
      <c r="F78" s="58" t="s">
        <v>31</v>
      </c>
      <c r="G78" s="18" t="s">
        <v>26</v>
      </c>
      <c r="H78" s="18" t="s">
        <v>25</v>
      </c>
      <c r="I78" s="18">
        <v>8</v>
      </c>
      <c r="J78" s="18">
        <v>71</v>
      </c>
      <c r="K78" s="18">
        <v>7037</v>
      </c>
      <c r="L78" s="16">
        <v>28285</v>
      </c>
      <c r="M78" s="18" t="s">
        <v>36</v>
      </c>
      <c r="N78" s="18" t="s">
        <v>19</v>
      </c>
      <c r="O78" s="18">
        <v>1</v>
      </c>
      <c r="P78" s="28">
        <v>155</v>
      </c>
      <c r="Q78" s="18" t="s">
        <v>43</v>
      </c>
      <c r="R78" s="18" t="s">
        <v>42</v>
      </c>
      <c r="S78" s="18">
        <v>77</v>
      </c>
      <c r="T78" s="18">
        <v>78</v>
      </c>
      <c r="U78" s="18" t="s">
        <v>49</v>
      </c>
      <c r="V78" s="18" t="s">
        <v>19</v>
      </c>
      <c r="W78" s="46" t="s">
        <v>19</v>
      </c>
      <c r="X78" s="46" t="s">
        <v>19</v>
      </c>
      <c r="Y78" s="46" t="s">
        <v>19</v>
      </c>
      <c r="Z78" s="46" t="s">
        <v>19</v>
      </c>
      <c r="AA78" s="46" t="s">
        <v>19</v>
      </c>
      <c r="AB78" s="46" t="s">
        <v>19</v>
      </c>
      <c r="AC78" s="46" t="s">
        <v>19</v>
      </c>
      <c r="AD78" s="46" t="s">
        <v>19</v>
      </c>
      <c r="AE78" s="16">
        <v>28286</v>
      </c>
      <c r="AF78" s="16">
        <v>28286</v>
      </c>
      <c r="AG78" s="17">
        <v>1977</v>
      </c>
      <c r="AH78" s="25">
        <v>55.934246575342463</v>
      </c>
      <c r="AI78" s="16">
        <v>31062</v>
      </c>
      <c r="AJ78" s="16">
        <v>31210</v>
      </c>
      <c r="AK78" s="18">
        <v>1985</v>
      </c>
      <c r="AL78" s="25">
        <v>63.945205479452056</v>
      </c>
      <c r="AM78" s="19">
        <v>8.0109589041095894</v>
      </c>
      <c r="AN78" s="15">
        <v>8</v>
      </c>
      <c r="AO78" s="18" t="s">
        <v>254</v>
      </c>
    </row>
    <row r="79" spans="1:41" s="33" customFormat="1" ht="14" x14ac:dyDescent="0.3">
      <c r="A79" s="34" t="s">
        <v>35</v>
      </c>
      <c r="B79" s="69" t="s">
        <v>134</v>
      </c>
      <c r="C79" s="8" t="s">
        <v>34</v>
      </c>
      <c r="D79" s="14" t="s">
        <v>24</v>
      </c>
      <c r="E79" s="14" t="s">
        <v>19</v>
      </c>
      <c r="F79" s="58" t="s">
        <v>31</v>
      </c>
      <c r="G79" s="18" t="s">
        <v>33</v>
      </c>
      <c r="H79" s="18" t="s">
        <v>25</v>
      </c>
      <c r="I79" s="18">
        <v>8</v>
      </c>
      <c r="J79" s="18">
        <v>71</v>
      </c>
      <c r="K79" s="18">
        <v>7037</v>
      </c>
      <c r="L79" s="16">
        <v>28285</v>
      </c>
      <c r="M79" s="18" t="s">
        <v>36</v>
      </c>
      <c r="N79" s="18" t="s">
        <v>19</v>
      </c>
      <c r="O79" s="18">
        <v>1</v>
      </c>
      <c r="P79" s="28">
        <v>155</v>
      </c>
      <c r="Q79" s="18" t="s">
        <v>43</v>
      </c>
      <c r="R79" s="18" t="s">
        <v>42</v>
      </c>
      <c r="S79" s="18">
        <v>77</v>
      </c>
      <c r="T79" s="18">
        <v>78</v>
      </c>
      <c r="U79" s="18" t="s">
        <v>49</v>
      </c>
      <c r="V79" s="18" t="s">
        <v>19</v>
      </c>
      <c r="W79" s="46" t="s">
        <v>19</v>
      </c>
      <c r="X79" s="46" t="s">
        <v>19</v>
      </c>
      <c r="Y79" s="46" t="s">
        <v>19</v>
      </c>
      <c r="Z79" s="46" t="s">
        <v>19</v>
      </c>
      <c r="AA79" s="46" t="s">
        <v>19</v>
      </c>
      <c r="AB79" s="46" t="s">
        <v>19</v>
      </c>
      <c r="AC79" s="46" t="s">
        <v>19</v>
      </c>
      <c r="AD79" s="46" t="s">
        <v>19</v>
      </c>
      <c r="AE79" s="16">
        <v>28286</v>
      </c>
      <c r="AF79" s="16">
        <v>28286</v>
      </c>
      <c r="AG79" s="17">
        <v>1977</v>
      </c>
      <c r="AH79" s="25" t="s">
        <v>19</v>
      </c>
      <c r="AI79" s="16">
        <v>31062</v>
      </c>
      <c r="AJ79" s="16">
        <v>31210</v>
      </c>
      <c r="AK79" s="18">
        <v>1985</v>
      </c>
      <c r="AL79" s="25" t="s">
        <v>19</v>
      </c>
      <c r="AM79" s="19">
        <v>8.0109589041095894</v>
      </c>
      <c r="AN79" s="15">
        <v>8</v>
      </c>
      <c r="AO79" s="18" t="s">
        <v>255</v>
      </c>
    </row>
    <row r="80" spans="1:41" s="33" customFormat="1" ht="14" x14ac:dyDescent="0.3">
      <c r="A80" s="34" t="s">
        <v>35</v>
      </c>
      <c r="B80" s="69" t="s">
        <v>135</v>
      </c>
      <c r="C80" s="53"/>
      <c r="D80" s="53" t="s">
        <v>24</v>
      </c>
      <c r="E80" s="53">
        <v>1927</v>
      </c>
      <c r="F80" s="59" t="s">
        <v>31</v>
      </c>
      <c r="G80" s="59" t="s">
        <v>26</v>
      </c>
      <c r="H80" s="59" t="s">
        <v>39</v>
      </c>
      <c r="I80" s="18">
        <v>9</v>
      </c>
      <c r="J80" s="18">
        <v>19</v>
      </c>
      <c r="K80" s="18">
        <v>2286</v>
      </c>
      <c r="L80" s="16">
        <v>29034</v>
      </c>
      <c r="M80" s="18" t="s">
        <v>36</v>
      </c>
      <c r="N80" s="18" t="s">
        <v>19</v>
      </c>
      <c r="O80" s="18">
        <v>1</v>
      </c>
      <c r="P80" s="28">
        <v>155</v>
      </c>
      <c r="Q80" s="18" t="s">
        <v>43</v>
      </c>
      <c r="R80" s="18" t="s">
        <v>47</v>
      </c>
      <c r="S80" s="18">
        <v>83</v>
      </c>
      <c r="T80" s="18">
        <v>72</v>
      </c>
      <c r="U80" s="18">
        <v>155</v>
      </c>
      <c r="V80" s="18" t="s">
        <v>19</v>
      </c>
      <c r="W80" s="46" t="s">
        <v>19</v>
      </c>
      <c r="X80" s="46" t="s">
        <v>19</v>
      </c>
      <c r="Y80" s="46" t="s">
        <v>19</v>
      </c>
      <c r="Z80" s="46" t="s">
        <v>19</v>
      </c>
      <c r="AA80" s="46" t="s">
        <v>19</v>
      </c>
      <c r="AB80" s="46" t="s">
        <v>19</v>
      </c>
      <c r="AC80" s="46" t="s">
        <v>19</v>
      </c>
      <c r="AD80" s="19">
        <f t="shared" si="14"/>
        <v>100</v>
      </c>
      <c r="AE80" s="16">
        <v>29034</v>
      </c>
      <c r="AF80" s="16">
        <v>29034</v>
      </c>
      <c r="AG80" s="18">
        <v>1979</v>
      </c>
      <c r="AH80" s="25">
        <v>52.178082191780824</v>
      </c>
      <c r="AI80" s="16">
        <v>31207</v>
      </c>
      <c r="AJ80" s="16">
        <v>31211</v>
      </c>
      <c r="AK80" s="18">
        <v>1985</v>
      </c>
      <c r="AL80" s="25">
        <v>58.142465753424659</v>
      </c>
      <c r="AM80" s="19">
        <v>5.9643835616438352</v>
      </c>
      <c r="AN80" s="29">
        <v>5.9534246575342467</v>
      </c>
      <c r="AO80" s="18" t="s">
        <v>254</v>
      </c>
    </row>
    <row r="81" spans="1:41" s="33" customFormat="1" ht="14" x14ac:dyDescent="0.3">
      <c r="A81" s="62" t="s">
        <v>35</v>
      </c>
      <c r="B81" s="69" t="s">
        <v>136</v>
      </c>
      <c r="C81" s="50"/>
      <c r="D81" s="58" t="s">
        <v>24</v>
      </c>
      <c r="E81" s="58">
        <v>1921</v>
      </c>
      <c r="F81" s="58" t="s">
        <v>30</v>
      </c>
      <c r="G81" s="18" t="s">
        <v>26</v>
      </c>
      <c r="H81" s="18" t="s">
        <v>19</v>
      </c>
      <c r="I81" s="18">
        <v>9</v>
      </c>
      <c r="J81" s="18">
        <v>19</v>
      </c>
      <c r="K81" s="18">
        <v>2286</v>
      </c>
      <c r="L81" s="16">
        <v>29034</v>
      </c>
      <c r="M81" s="18" t="s">
        <v>36</v>
      </c>
      <c r="N81" s="18" t="s">
        <v>19</v>
      </c>
      <c r="O81" s="18">
        <v>1</v>
      </c>
      <c r="P81" s="28">
        <v>155</v>
      </c>
      <c r="Q81" s="18" t="s">
        <v>43</v>
      </c>
      <c r="R81" s="18" t="s">
        <v>47</v>
      </c>
      <c r="S81" s="18">
        <v>83</v>
      </c>
      <c r="T81" s="18">
        <v>72</v>
      </c>
      <c r="U81" s="18">
        <v>155</v>
      </c>
      <c r="V81" s="18" t="s">
        <v>19</v>
      </c>
      <c r="W81" s="46" t="s">
        <v>19</v>
      </c>
      <c r="X81" s="46" t="s">
        <v>19</v>
      </c>
      <c r="Y81" s="46" t="s">
        <v>19</v>
      </c>
      <c r="Z81" s="46" t="s">
        <v>19</v>
      </c>
      <c r="AA81" s="46" t="s">
        <v>19</v>
      </c>
      <c r="AB81" s="46" t="s">
        <v>19</v>
      </c>
      <c r="AC81" s="46" t="s">
        <v>19</v>
      </c>
      <c r="AD81" s="19">
        <f t="shared" si="14"/>
        <v>100</v>
      </c>
      <c r="AE81" s="16">
        <v>29034</v>
      </c>
      <c r="AF81" s="16">
        <v>29034</v>
      </c>
      <c r="AG81" s="18">
        <v>1979</v>
      </c>
      <c r="AH81" s="29">
        <v>57.983561643835614</v>
      </c>
      <c r="AI81" s="16" t="s">
        <v>19</v>
      </c>
      <c r="AJ81" s="16">
        <v>31624</v>
      </c>
      <c r="AK81" s="18">
        <v>1986</v>
      </c>
      <c r="AL81" s="29">
        <v>65.079452054794515</v>
      </c>
      <c r="AM81" s="19">
        <v>7.095890410958904</v>
      </c>
      <c r="AN81" s="29" t="s">
        <v>19</v>
      </c>
      <c r="AO81" s="18" t="s">
        <v>254</v>
      </c>
    </row>
    <row r="82" spans="1:41" s="33" customFormat="1" ht="14" x14ac:dyDescent="0.3">
      <c r="A82" s="34" t="s">
        <v>35</v>
      </c>
      <c r="B82" s="69" t="s">
        <v>137</v>
      </c>
      <c r="C82" s="8"/>
      <c r="D82" s="14" t="s">
        <v>24</v>
      </c>
      <c r="E82" s="14">
        <v>1921</v>
      </c>
      <c r="F82" s="58" t="s">
        <v>26</v>
      </c>
      <c r="G82" s="18" t="s">
        <v>26</v>
      </c>
      <c r="H82" s="18" t="s">
        <v>19</v>
      </c>
      <c r="I82" s="18">
        <v>9</v>
      </c>
      <c r="J82" s="18">
        <v>19</v>
      </c>
      <c r="K82" s="18">
        <v>2286</v>
      </c>
      <c r="L82" s="16">
        <v>29034</v>
      </c>
      <c r="M82" s="18" t="s">
        <v>36</v>
      </c>
      <c r="N82" s="18" t="s">
        <v>19</v>
      </c>
      <c r="O82" s="18">
        <v>1</v>
      </c>
      <c r="P82" s="28">
        <v>155</v>
      </c>
      <c r="Q82" s="18" t="s">
        <v>43</v>
      </c>
      <c r="R82" s="18" t="s">
        <v>47</v>
      </c>
      <c r="S82" s="18">
        <v>83</v>
      </c>
      <c r="T82" s="18">
        <v>72</v>
      </c>
      <c r="U82" s="18">
        <v>155</v>
      </c>
      <c r="V82" s="18" t="s">
        <v>19</v>
      </c>
      <c r="W82" s="46" t="s">
        <v>19</v>
      </c>
      <c r="X82" s="46" t="s">
        <v>19</v>
      </c>
      <c r="Y82" s="46" t="s">
        <v>19</v>
      </c>
      <c r="Z82" s="46" t="s">
        <v>19</v>
      </c>
      <c r="AA82" s="46" t="s">
        <v>19</v>
      </c>
      <c r="AB82" s="46" t="s">
        <v>19</v>
      </c>
      <c r="AC82" s="46" t="s">
        <v>19</v>
      </c>
      <c r="AD82" s="55" t="s">
        <v>19</v>
      </c>
      <c r="AE82" s="16">
        <v>29034</v>
      </c>
      <c r="AF82" s="16">
        <v>29034</v>
      </c>
      <c r="AG82" s="18">
        <v>1979</v>
      </c>
      <c r="AH82" s="25">
        <v>57.983561643835614</v>
      </c>
      <c r="AI82" s="53" t="s">
        <v>19</v>
      </c>
      <c r="AJ82" s="54">
        <v>31624</v>
      </c>
      <c r="AK82" s="53">
        <v>1986</v>
      </c>
      <c r="AL82" s="25">
        <v>65.079452054794515</v>
      </c>
      <c r="AM82" s="55">
        <v>7.095890410958904</v>
      </c>
      <c r="AN82" s="53" t="s">
        <v>19</v>
      </c>
      <c r="AO82" s="59" t="s">
        <v>254</v>
      </c>
    </row>
    <row r="83" spans="1:41" s="42" customFormat="1" ht="14" x14ac:dyDescent="0.3">
      <c r="A83" s="34" t="s">
        <v>35</v>
      </c>
      <c r="B83" s="69" t="s">
        <v>138</v>
      </c>
      <c r="C83" s="8" t="s">
        <v>23</v>
      </c>
      <c r="D83" s="14" t="s">
        <v>24</v>
      </c>
      <c r="E83" s="14" t="s">
        <v>19</v>
      </c>
      <c r="F83" s="58" t="s">
        <v>31</v>
      </c>
      <c r="G83" s="18" t="s">
        <v>31</v>
      </c>
      <c r="H83" s="18" t="s">
        <v>25</v>
      </c>
      <c r="I83" s="18">
        <v>10</v>
      </c>
      <c r="J83" s="18">
        <v>11</v>
      </c>
      <c r="K83" s="18">
        <v>894</v>
      </c>
      <c r="L83" s="16">
        <v>30341</v>
      </c>
      <c r="M83" s="18" t="s">
        <v>36</v>
      </c>
      <c r="N83" s="18" t="s">
        <v>19</v>
      </c>
      <c r="O83" s="18">
        <v>1</v>
      </c>
      <c r="P83" s="18">
        <v>171</v>
      </c>
      <c r="Q83" s="18" t="s">
        <v>43</v>
      </c>
      <c r="R83" s="18" t="s">
        <v>51</v>
      </c>
      <c r="S83" s="18">
        <v>87</v>
      </c>
      <c r="T83" s="18">
        <v>84</v>
      </c>
      <c r="U83" s="18">
        <v>143</v>
      </c>
      <c r="V83" s="18">
        <v>12</v>
      </c>
      <c r="W83" s="18">
        <v>5</v>
      </c>
      <c r="X83" s="18">
        <v>0</v>
      </c>
      <c r="Y83" s="18">
        <f t="shared" ref="Y83:Y88" si="18">U83+V83+W83+X83</f>
        <v>160</v>
      </c>
      <c r="Z83" s="18">
        <f t="shared" si="16"/>
        <v>160</v>
      </c>
      <c r="AA83" s="27">
        <f t="shared" si="17"/>
        <v>107</v>
      </c>
      <c r="AB83" s="19">
        <f t="shared" ref="AB83:AB88" si="19">U83/Z83*100</f>
        <v>89.375</v>
      </c>
      <c r="AC83" s="19">
        <f t="shared" ref="AC83:AC88" si="20">U83/Y83*100</f>
        <v>89.375</v>
      </c>
      <c r="AD83" s="19">
        <f t="shared" ref="AD83:AD114" si="21">U83/P83*100</f>
        <v>83.62573099415205</v>
      </c>
      <c r="AE83" s="16">
        <v>30342</v>
      </c>
      <c r="AF83" s="16">
        <v>30342</v>
      </c>
      <c r="AG83" s="18">
        <v>1983</v>
      </c>
      <c r="AH83" s="25" t="s">
        <v>19</v>
      </c>
      <c r="AI83" s="16">
        <v>33263</v>
      </c>
      <c r="AJ83" s="16">
        <v>31896</v>
      </c>
      <c r="AK83" s="18">
        <v>1987</v>
      </c>
      <c r="AL83" s="25" t="s">
        <v>19</v>
      </c>
      <c r="AM83" s="19">
        <v>4.2575342465753421</v>
      </c>
      <c r="AN83" s="29">
        <v>8</v>
      </c>
      <c r="AO83" s="18" t="s">
        <v>254</v>
      </c>
    </row>
    <row r="84" spans="1:41" s="42" customFormat="1" ht="14" x14ac:dyDescent="0.3">
      <c r="A84" s="34" t="s">
        <v>35</v>
      </c>
      <c r="B84" s="69" t="s">
        <v>139</v>
      </c>
      <c r="C84" s="8" t="s">
        <v>50</v>
      </c>
      <c r="D84" s="14" t="s">
        <v>24</v>
      </c>
      <c r="E84" s="14">
        <v>1919</v>
      </c>
      <c r="F84" s="58" t="s">
        <v>31</v>
      </c>
      <c r="G84" s="18" t="s">
        <v>31</v>
      </c>
      <c r="H84" s="18" t="s">
        <v>25</v>
      </c>
      <c r="I84" s="18">
        <v>10</v>
      </c>
      <c r="J84" s="18">
        <v>11</v>
      </c>
      <c r="K84" s="18">
        <v>894</v>
      </c>
      <c r="L84" s="16">
        <v>30341</v>
      </c>
      <c r="M84" s="18" t="s">
        <v>36</v>
      </c>
      <c r="N84" s="18" t="s">
        <v>19</v>
      </c>
      <c r="O84" s="18">
        <v>1</v>
      </c>
      <c r="P84" s="18">
        <v>171</v>
      </c>
      <c r="Q84" s="18" t="s">
        <v>43</v>
      </c>
      <c r="R84" s="18" t="s">
        <v>51</v>
      </c>
      <c r="S84" s="18">
        <v>87</v>
      </c>
      <c r="T84" s="18">
        <v>84</v>
      </c>
      <c r="U84" s="18">
        <v>143</v>
      </c>
      <c r="V84" s="18">
        <v>12</v>
      </c>
      <c r="W84" s="18">
        <v>5</v>
      </c>
      <c r="X84" s="18">
        <v>0</v>
      </c>
      <c r="Y84" s="18">
        <f t="shared" si="18"/>
        <v>160</v>
      </c>
      <c r="Z84" s="18">
        <f t="shared" si="16"/>
        <v>160</v>
      </c>
      <c r="AA84" s="27">
        <f t="shared" si="17"/>
        <v>107</v>
      </c>
      <c r="AB84" s="19">
        <f t="shared" si="19"/>
        <v>89.375</v>
      </c>
      <c r="AC84" s="19">
        <f t="shared" si="20"/>
        <v>89.375</v>
      </c>
      <c r="AD84" s="19">
        <f t="shared" si="21"/>
        <v>83.62573099415205</v>
      </c>
      <c r="AE84" s="16">
        <v>30342</v>
      </c>
      <c r="AF84" s="16">
        <v>30342</v>
      </c>
      <c r="AG84" s="18">
        <v>1983</v>
      </c>
      <c r="AH84" s="25">
        <v>63.698630136986303</v>
      </c>
      <c r="AI84" s="16">
        <v>33263</v>
      </c>
      <c r="AJ84" s="16">
        <v>33310</v>
      </c>
      <c r="AK84" s="18">
        <v>1991</v>
      </c>
      <c r="AL84" s="25">
        <v>71.830136986301369</v>
      </c>
      <c r="AM84" s="19">
        <v>8.131506849315068</v>
      </c>
      <c r="AN84" s="29">
        <v>8</v>
      </c>
      <c r="AO84" s="18" t="s">
        <v>254</v>
      </c>
    </row>
    <row r="85" spans="1:41" s="33" customFormat="1" ht="14" x14ac:dyDescent="0.3">
      <c r="A85" s="34" t="s">
        <v>35</v>
      </c>
      <c r="B85" s="69" t="s">
        <v>140</v>
      </c>
      <c r="C85" s="8" t="s">
        <v>23</v>
      </c>
      <c r="D85" s="14" t="s">
        <v>24</v>
      </c>
      <c r="E85" s="14">
        <v>1931</v>
      </c>
      <c r="F85" s="14" t="s">
        <v>31</v>
      </c>
      <c r="G85" s="18" t="s">
        <v>26</v>
      </c>
      <c r="H85" s="18" t="s">
        <v>25</v>
      </c>
      <c r="I85" s="18">
        <v>10</v>
      </c>
      <c r="J85" s="18">
        <v>11</v>
      </c>
      <c r="K85" s="18">
        <v>894</v>
      </c>
      <c r="L85" s="16">
        <v>30341</v>
      </c>
      <c r="M85" s="18" t="s">
        <v>36</v>
      </c>
      <c r="N85" s="18" t="s">
        <v>19</v>
      </c>
      <c r="O85" s="18">
        <v>1</v>
      </c>
      <c r="P85" s="18">
        <v>171</v>
      </c>
      <c r="Q85" s="18" t="s">
        <v>43</v>
      </c>
      <c r="R85" s="18" t="s">
        <v>51</v>
      </c>
      <c r="S85" s="18">
        <v>87</v>
      </c>
      <c r="T85" s="18">
        <v>84</v>
      </c>
      <c r="U85" s="18">
        <v>143</v>
      </c>
      <c r="V85" s="18">
        <v>12</v>
      </c>
      <c r="W85" s="18">
        <v>5</v>
      </c>
      <c r="X85" s="18">
        <v>0</v>
      </c>
      <c r="Y85" s="18">
        <f t="shared" si="18"/>
        <v>160</v>
      </c>
      <c r="Z85" s="18">
        <f t="shared" si="16"/>
        <v>160</v>
      </c>
      <c r="AA85" s="27">
        <f t="shared" si="17"/>
        <v>107</v>
      </c>
      <c r="AB85" s="19">
        <f t="shared" si="19"/>
        <v>89.375</v>
      </c>
      <c r="AC85" s="19">
        <f t="shared" si="20"/>
        <v>89.375</v>
      </c>
      <c r="AD85" s="19">
        <f t="shared" si="21"/>
        <v>83.62573099415205</v>
      </c>
      <c r="AE85" s="16">
        <v>30342</v>
      </c>
      <c r="AF85" s="16">
        <v>30342</v>
      </c>
      <c r="AG85" s="18">
        <v>1983</v>
      </c>
      <c r="AH85" s="25">
        <v>52.024657534246572</v>
      </c>
      <c r="AI85" s="16">
        <v>33263</v>
      </c>
      <c r="AJ85" s="16">
        <v>33310</v>
      </c>
      <c r="AK85" s="18">
        <v>1991</v>
      </c>
      <c r="AL85" s="25">
        <v>60.156164383561645</v>
      </c>
      <c r="AM85" s="19">
        <v>8.131506849315068</v>
      </c>
      <c r="AN85" s="29">
        <v>8</v>
      </c>
      <c r="AO85" s="18" t="s">
        <v>255</v>
      </c>
    </row>
    <row r="86" spans="1:41" s="33" customFormat="1" ht="14" x14ac:dyDescent="0.3">
      <c r="A86" s="34" t="s">
        <v>35</v>
      </c>
      <c r="B86" s="69" t="s">
        <v>141</v>
      </c>
      <c r="C86" s="8" t="s">
        <v>34</v>
      </c>
      <c r="D86" s="14" t="s">
        <v>24</v>
      </c>
      <c r="E86" s="14">
        <v>1925</v>
      </c>
      <c r="F86" s="14" t="s">
        <v>31</v>
      </c>
      <c r="G86" s="18" t="s">
        <v>33</v>
      </c>
      <c r="H86" s="18" t="s">
        <v>25</v>
      </c>
      <c r="I86" s="18">
        <v>10</v>
      </c>
      <c r="J86" s="18">
        <v>11</v>
      </c>
      <c r="K86" s="18">
        <v>894</v>
      </c>
      <c r="L86" s="16">
        <v>30341</v>
      </c>
      <c r="M86" s="18" t="s">
        <v>36</v>
      </c>
      <c r="N86" s="18" t="s">
        <v>19</v>
      </c>
      <c r="O86" s="18">
        <v>1</v>
      </c>
      <c r="P86" s="18">
        <v>171</v>
      </c>
      <c r="Q86" s="18" t="s">
        <v>43</v>
      </c>
      <c r="R86" s="18" t="s">
        <v>51</v>
      </c>
      <c r="S86" s="18">
        <v>87</v>
      </c>
      <c r="T86" s="18">
        <v>84</v>
      </c>
      <c r="U86" s="18">
        <v>143</v>
      </c>
      <c r="V86" s="18">
        <v>12</v>
      </c>
      <c r="W86" s="18">
        <v>5</v>
      </c>
      <c r="X86" s="18">
        <v>0</v>
      </c>
      <c r="Y86" s="18">
        <f t="shared" si="18"/>
        <v>160</v>
      </c>
      <c r="Z86" s="18">
        <f t="shared" si="16"/>
        <v>160</v>
      </c>
      <c r="AA86" s="27">
        <f t="shared" si="17"/>
        <v>107</v>
      </c>
      <c r="AB86" s="19">
        <f t="shared" si="19"/>
        <v>89.375</v>
      </c>
      <c r="AC86" s="19">
        <f t="shared" si="20"/>
        <v>89.375</v>
      </c>
      <c r="AD86" s="19">
        <f t="shared" si="21"/>
        <v>83.62573099415205</v>
      </c>
      <c r="AE86" s="16">
        <v>30342</v>
      </c>
      <c r="AF86" s="16">
        <v>30342</v>
      </c>
      <c r="AG86" s="18">
        <v>1983</v>
      </c>
      <c r="AH86" s="25">
        <v>57.805479452054797</v>
      </c>
      <c r="AI86" s="16">
        <v>33263</v>
      </c>
      <c r="AJ86" s="16">
        <v>33310</v>
      </c>
      <c r="AK86" s="18">
        <v>1991</v>
      </c>
      <c r="AL86" s="25">
        <v>65.936986301369856</v>
      </c>
      <c r="AM86" s="19">
        <v>8.131506849315068</v>
      </c>
      <c r="AN86" s="29">
        <v>8</v>
      </c>
      <c r="AO86" s="18" t="s">
        <v>254</v>
      </c>
    </row>
    <row r="87" spans="1:41" s="33" customFormat="1" ht="14" x14ac:dyDescent="0.3">
      <c r="A87" s="34" t="s">
        <v>35</v>
      </c>
      <c r="B87" s="69" t="s">
        <v>142</v>
      </c>
      <c r="C87" s="8" t="s">
        <v>23</v>
      </c>
      <c r="D87" s="14" t="s">
        <v>24</v>
      </c>
      <c r="E87" s="14" t="s">
        <v>19</v>
      </c>
      <c r="F87" s="14" t="s">
        <v>31</v>
      </c>
      <c r="G87" s="18" t="s">
        <v>31</v>
      </c>
      <c r="H87" s="18" t="s">
        <v>25</v>
      </c>
      <c r="I87" s="18">
        <v>10</v>
      </c>
      <c r="J87" s="18">
        <v>11</v>
      </c>
      <c r="K87" s="18">
        <v>894</v>
      </c>
      <c r="L87" s="16">
        <v>30341</v>
      </c>
      <c r="M87" s="18" t="s">
        <v>36</v>
      </c>
      <c r="N87" s="18" t="s">
        <v>19</v>
      </c>
      <c r="O87" s="18">
        <v>1</v>
      </c>
      <c r="P87" s="18">
        <v>171</v>
      </c>
      <c r="Q87" s="18" t="s">
        <v>43</v>
      </c>
      <c r="R87" s="18" t="s">
        <v>51</v>
      </c>
      <c r="S87" s="18">
        <v>87</v>
      </c>
      <c r="T87" s="18">
        <v>84</v>
      </c>
      <c r="U87" s="18">
        <v>143</v>
      </c>
      <c r="V87" s="18">
        <v>12</v>
      </c>
      <c r="W87" s="18">
        <v>5</v>
      </c>
      <c r="X87" s="18">
        <v>0</v>
      </c>
      <c r="Y87" s="18">
        <f t="shared" si="18"/>
        <v>160</v>
      </c>
      <c r="Z87" s="18">
        <f t="shared" si="16"/>
        <v>160</v>
      </c>
      <c r="AA87" s="27">
        <f t="shared" si="17"/>
        <v>107</v>
      </c>
      <c r="AB87" s="19">
        <f t="shared" si="19"/>
        <v>89.375</v>
      </c>
      <c r="AC87" s="19">
        <f t="shared" si="20"/>
        <v>89.375</v>
      </c>
      <c r="AD87" s="19">
        <f t="shared" si="21"/>
        <v>83.62573099415205</v>
      </c>
      <c r="AE87" s="16">
        <v>30342</v>
      </c>
      <c r="AF87" s="16">
        <v>30342</v>
      </c>
      <c r="AG87" s="18">
        <v>1983</v>
      </c>
      <c r="AH87" s="25" t="s">
        <v>19</v>
      </c>
      <c r="AI87" s="16">
        <v>33263</v>
      </c>
      <c r="AJ87" s="16">
        <v>33310</v>
      </c>
      <c r="AK87" s="18">
        <v>1991</v>
      </c>
      <c r="AL87" s="25" t="s">
        <v>19</v>
      </c>
      <c r="AM87" s="19">
        <v>8.131506849315068</v>
      </c>
      <c r="AN87" s="29">
        <v>8</v>
      </c>
      <c r="AO87" s="18" t="s">
        <v>255</v>
      </c>
    </row>
    <row r="88" spans="1:41" s="33" customFormat="1" ht="14" x14ac:dyDescent="0.3">
      <c r="A88" s="34" t="s">
        <v>35</v>
      </c>
      <c r="B88" s="69" t="s">
        <v>143</v>
      </c>
      <c r="C88" s="8" t="s">
        <v>34</v>
      </c>
      <c r="D88" s="14" t="s">
        <v>24</v>
      </c>
      <c r="E88" s="14">
        <v>1937</v>
      </c>
      <c r="F88" s="14" t="s">
        <v>31</v>
      </c>
      <c r="G88" s="18" t="s">
        <v>33</v>
      </c>
      <c r="H88" s="18" t="s">
        <v>25</v>
      </c>
      <c r="I88" s="18">
        <v>10</v>
      </c>
      <c r="J88" s="18">
        <v>11</v>
      </c>
      <c r="K88" s="18">
        <v>894</v>
      </c>
      <c r="L88" s="16">
        <v>30341</v>
      </c>
      <c r="M88" s="18" t="s">
        <v>36</v>
      </c>
      <c r="N88" s="18" t="s">
        <v>19</v>
      </c>
      <c r="O88" s="18">
        <v>1</v>
      </c>
      <c r="P88" s="18">
        <v>171</v>
      </c>
      <c r="Q88" s="18" t="s">
        <v>43</v>
      </c>
      <c r="R88" s="18" t="s">
        <v>51</v>
      </c>
      <c r="S88" s="18">
        <v>87</v>
      </c>
      <c r="T88" s="18">
        <v>84</v>
      </c>
      <c r="U88" s="18">
        <v>143</v>
      </c>
      <c r="V88" s="18">
        <v>12</v>
      </c>
      <c r="W88" s="18">
        <v>5</v>
      </c>
      <c r="X88" s="18">
        <v>0</v>
      </c>
      <c r="Y88" s="18">
        <f t="shared" si="18"/>
        <v>160</v>
      </c>
      <c r="Z88" s="18">
        <f t="shared" si="16"/>
        <v>160</v>
      </c>
      <c r="AA88" s="27">
        <f t="shared" si="17"/>
        <v>107</v>
      </c>
      <c r="AB88" s="19">
        <f t="shared" si="19"/>
        <v>89.375</v>
      </c>
      <c r="AC88" s="19">
        <f t="shared" si="20"/>
        <v>89.375</v>
      </c>
      <c r="AD88" s="19">
        <f t="shared" si="21"/>
        <v>83.62573099415205</v>
      </c>
      <c r="AE88" s="16">
        <v>30342</v>
      </c>
      <c r="AF88" s="16">
        <v>30342</v>
      </c>
      <c r="AG88" s="18">
        <v>1983</v>
      </c>
      <c r="AH88" s="25">
        <v>46.076712328767123</v>
      </c>
      <c r="AI88" s="16">
        <v>33263</v>
      </c>
      <c r="AJ88" s="16">
        <v>33310</v>
      </c>
      <c r="AK88" s="18">
        <v>1991</v>
      </c>
      <c r="AL88" s="25">
        <v>54.208219178082189</v>
      </c>
      <c r="AM88" s="19">
        <v>8.131506849315068</v>
      </c>
      <c r="AN88" s="29">
        <v>8</v>
      </c>
      <c r="AO88" s="18" t="s">
        <v>255</v>
      </c>
    </row>
    <row r="89" spans="1:41" s="43" customFormat="1" ht="14" customHeight="1" x14ac:dyDescent="0.3">
      <c r="A89" s="34" t="s">
        <v>35</v>
      </c>
      <c r="B89" s="69" t="s">
        <v>144</v>
      </c>
      <c r="C89" s="8"/>
      <c r="D89" s="14" t="s">
        <v>24</v>
      </c>
      <c r="E89" s="14">
        <v>1927</v>
      </c>
      <c r="F89" s="14" t="s">
        <v>31</v>
      </c>
      <c r="G89" s="18" t="s">
        <v>26</v>
      </c>
      <c r="H89" s="18" t="s">
        <v>25</v>
      </c>
      <c r="I89" s="18">
        <v>10</v>
      </c>
      <c r="J89" s="18">
        <v>83</v>
      </c>
      <c r="K89" s="18">
        <v>7874</v>
      </c>
      <c r="L89" s="16">
        <v>31210</v>
      </c>
      <c r="M89" s="18" t="s">
        <v>36</v>
      </c>
      <c r="N89" s="18" t="s">
        <v>19</v>
      </c>
      <c r="O89" s="18">
        <v>1</v>
      </c>
      <c r="P89" s="18">
        <v>171</v>
      </c>
      <c r="Q89" s="18" t="s">
        <v>43</v>
      </c>
      <c r="R89" s="18" t="s">
        <v>51</v>
      </c>
      <c r="S89" s="18">
        <v>87</v>
      </c>
      <c r="T89" s="18">
        <v>84</v>
      </c>
      <c r="U89" s="18" t="s">
        <v>49</v>
      </c>
      <c r="V89" s="18" t="s">
        <v>19</v>
      </c>
      <c r="W89" s="46" t="s">
        <v>19</v>
      </c>
      <c r="X89" s="46" t="s">
        <v>19</v>
      </c>
      <c r="Y89" s="46" t="s">
        <v>19</v>
      </c>
      <c r="Z89" s="46" t="s">
        <v>19</v>
      </c>
      <c r="AA89" s="46" t="s">
        <v>19</v>
      </c>
      <c r="AB89" s="46" t="s">
        <v>19</v>
      </c>
      <c r="AC89" s="46" t="s">
        <v>19</v>
      </c>
      <c r="AD89" s="19" t="s">
        <v>19</v>
      </c>
      <c r="AE89" s="16">
        <v>31211</v>
      </c>
      <c r="AF89" s="16">
        <v>31211</v>
      </c>
      <c r="AG89" s="18">
        <v>1985</v>
      </c>
      <c r="AH89" s="25">
        <v>58.142465753424659</v>
      </c>
      <c r="AI89" s="16">
        <v>34132</v>
      </c>
      <c r="AJ89" s="16">
        <v>33559</v>
      </c>
      <c r="AK89" s="18">
        <v>1991</v>
      </c>
      <c r="AL89" s="25">
        <v>64.575342465753423</v>
      </c>
      <c r="AM89" s="19">
        <v>6.4328767123287669</v>
      </c>
      <c r="AN89" s="29">
        <v>8</v>
      </c>
      <c r="AO89" s="18" t="s">
        <v>254</v>
      </c>
    </row>
    <row r="90" spans="1:41" s="43" customFormat="1" ht="14" customHeight="1" x14ac:dyDescent="0.3">
      <c r="A90" s="34" t="s">
        <v>35</v>
      </c>
      <c r="B90" s="69" t="s">
        <v>145</v>
      </c>
      <c r="C90" s="8"/>
      <c r="D90" s="14" t="s">
        <v>24</v>
      </c>
      <c r="E90" s="14">
        <v>1934</v>
      </c>
      <c r="F90" s="14" t="s">
        <v>31</v>
      </c>
      <c r="G90" s="18" t="s">
        <v>27</v>
      </c>
      <c r="H90" s="18" t="s">
        <v>25</v>
      </c>
      <c r="I90" s="18">
        <v>10</v>
      </c>
      <c r="J90" s="18">
        <v>83</v>
      </c>
      <c r="K90" s="18">
        <v>7874</v>
      </c>
      <c r="L90" s="16">
        <v>31210</v>
      </c>
      <c r="M90" s="18" t="s">
        <v>36</v>
      </c>
      <c r="N90" s="18" t="s">
        <v>19</v>
      </c>
      <c r="O90" s="18">
        <v>1</v>
      </c>
      <c r="P90" s="18">
        <v>171</v>
      </c>
      <c r="Q90" s="18" t="s">
        <v>43</v>
      </c>
      <c r="R90" s="18" t="s">
        <v>51</v>
      </c>
      <c r="S90" s="18">
        <v>87</v>
      </c>
      <c r="T90" s="18">
        <v>84</v>
      </c>
      <c r="U90" s="18" t="s">
        <v>49</v>
      </c>
      <c r="V90" s="18" t="s">
        <v>19</v>
      </c>
      <c r="W90" s="46" t="s">
        <v>19</v>
      </c>
      <c r="X90" s="46" t="s">
        <v>19</v>
      </c>
      <c r="Y90" s="46" t="s">
        <v>19</v>
      </c>
      <c r="Z90" s="46" t="s">
        <v>19</v>
      </c>
      <c r="AA90" s="46" t="s">
        <v>19</v>
      </c>
      <c r="AB90" s="46" t="s">
        <v>19</v>
      </c>
      <c r="AC90" s="46" t="s">
        <v>19</v>
      </c>
      <c r="AD90" s="19" t="s">
        <v>19</v>
      </c>
      <c r="AE90" s="16">
        <v>31211</v>
      </c>
      <c r="AF90" s="16">
        <v>31211</v>
      </c>
      <c r="AG90" s="18">
        <v>1985</v>
      </c>
      <c r="AH90" s="25">
        <v>50.986301369863014</v>
      </c>
      <c r="AI90" s="16">
        <v>34132</v>
      </c>
      <c r="AJ90" s="16">
        <v>34132</v>
      </c>
      <c r="AK90" s="18">
        <v>1993</v>
      </c>
      <c r="AL90" s="25">
        <v>58.989041095890414</v>
      </c>
      <c r="AM90" s="19">
        <v>8.0027397260273965</v>
      </c>
      <c r="AN90" s="29">
        <v>8</v>
      </c>
      <c r="AO90" s="18" t="s">
        <v>255</v>
      </c>
    </row>
    <row r="91" spans="1:41" s="43" customFormat="1" ht="14" customHeight="1" x14ac:dyDescent="0.3">
      <c r="A91" s="34" t="s">
        <v>35</v>
      </c>
      <c r="B91" s="69" t="s">
        <v>146</v>
      </c>
      <c r="C91" s="8" t="s">
        <v>23</v>
      </c>
      <c r="D91" s="14" t="s">
        <v>24</v>
      </c>
      <c r="E91" s="14">
        <v>1921</v>
      </c>
      <c r="F91" s="14" t="s">
        <v>31</v>
      </c>
      <c r="G91" s="18" t="s">
        <v>27</v>
      </c>
      <c r="H91" s="18" t="s">
        <v>25</v>
      </c>
      <c r="I91" s="18">
        <v>10</v>
      </c>
      <c r="J91" s="18">
        <v>83</v>
      </c>
      <c r="K91" s="18">
        <v>7874</v>
      </c>
      <c r="L91" s="16">
        <v>31210</v>
      </c>
      <c r="M91" s="18" t="s">
        <v>36</v>
      </c>
      <c r="N91" s="18" t="s">
        <v>19</v>
      </c>
      <c r="O91" s="18">
        <v>1</v>
      </c>
      <c r="P91" s="18">
        <v>171</v>
      </c>
      <c r="Q91" s="18" t="s">
        <v>43</v>
      </c>
      <c r="R91" s="18" t="s">
        <v>51</v>
      </c>
      <c r="S91" s="18">
        <v>87</v>
      </c>
      <c r="T91" s="18">
        <v>84</v>
      </c>
      <c r="U91" s="18" t="s">
        <v>49</v>
      </c>
      <c r="V91" s="18" t="s">
        <v>19</v>
      </c>
      <c r="W91" s="46" t="s">
        <v>19</v>
      </c>
      <c r="X91" s="46" t="s">
        <v>19</v>
      </c>
      <c r="Y91" s="46" t="s">
        <v>19</v>
      </c>
      <c r="Z91" s="46" t="s">
        <v>19</v>
      </c>
      <c r="AA91" s="46" t="s">
        <v>19</v>
      </c>
      <c r="AB91" s="46" t="s">
        <v>19</v>
      </c>
      <c r="AC91" s="46" t="s">
        <v>19</v>
      </c>
      <c r="AD91" s="19" t="s">
        <v>19</v>
      </c>
      <c r="AE91" s="16">
        <v>31211</v>
      </c>
      <c r="AF91" s="16">
        <v>31211</v>
      </c>
      <c r="AG91" s="18">
        <v>1985</v>
      </c>
      <c r="AH91" s="25">
        <v>64.202739726027403</v>
      </c>
      <c r="AI91" s="16">
        <v>34132</v>
      </c>
      <c r="AJ91" s="16">
        <v>34132</v>
      </c>
      <c r="AK91" s="18">
        <v>1993</v>
      </c>
      <c r="AL91" s="25">
        <v>72.205479452054789</v>
      </c>
      <c r="AM91" s="19">
        <v>8.0027397260273965</v>
      </c>
      <c r="AN91" s="29">
        <v>8</v>
      </c>
      <c r="AO91" s="18" t="s">
        <v>254</v>
      </c>
    </row>
    <row r="92" spans="1:41" s="43" customFormat="1" ht="14" customHeight="1" x14ac:dyDescent="0.3">
      <c r="A92" s="34" t="s">
        <v>35</v>
      </c>
      <c r="B92" s="69" t="s">
        <v>147</v>
      </c>
      <c r="C92" s="8" t="s">
        <v>23</v>
      </c>
      <c r="D92" s="14" t="s">
        <v>24</v>
      </c>
      <c r="E92" s="14" t="s">
        <v>19</v>
      </c>
      <c r="F92" s="14" t="s">
        <v>31</v>
      </c>
      <c r="G92" s="18" t="s">
        <v>27</v>
      </c>
      <c r="H92" s="18" t="s">
        <v>25</v>
      </c>
      <c r="I92" s="18">
        <v>10</v>
      </c>
      <c r="J92" s="18">
        <v>83</v>
      </c>
      <c r="K92" s="18">
        <v>7874</v>
      </c>
      <c r="L92" s="16">
        <v>31210</v>
      </c>
      <c r="M92" s="18" t="s">
        <v>36</v>
      </c>
      <c r="N92" s="18" t="s">
        <v>19</v>
      </c>
      <c r="O92" s="18">
        <v>1</v>
      </c>
      <c r="P92" s="18">
        <v>171</v>
      </c>
      <c r="Q92" s="18" t="s">
        <v>43</v>
      </c>
      <c r="R92" s="18" t="s">
        <v>51</v>
      </c>
      <c r="S92" s="18">
        <v>87</v>
      </c>
      <c r="T92" s="18">
        <v>84</v>
      </c>
      <c r="U92" s="18" t="s">
        <v>49</v>
      </c>
      <c r="V92" s="18" t="s">
        <v>19</v>
      </c>
      <c r="W92" s="46" t="s">
        <v>19</v>
      </c>
      <c r="X92" s="46" t="s">
        <v>19</v>
      </c>
      <c r="Y92" s="46" t="s">
        <v>19</v>
      </c>
      <c r="Z92" s="46" t="s">
        <v>19</v>
      </c>
      <c r="AA92" s="46" t="s">
        <v>19</v>
      </c>
      <c r="AB92" s="46" t="s">
        <v>19</v>
      </c>
      <c r="AC92" s="46" t="s">
        <v>19</v>
      </c>
      <c r="AD92" s="19" t="s">
        <v>19</v>
      </c>
      <c r="AE92" s="16">
        <v>31211</v>
      </c>
      <c r="AF92" s="16">
        <v>31211</v>
      </c>
      <c r="AG92" s="18">
        <v>1985</v>
      </c>
      <c r="AH92" s="25" t="s">
        <v>19</v>
      </c>
      <c r="AI92" s="16">
        <v>34132</v>
      </c>
      <c r="AJ92" s="16">
        <v>34132</v>
      </c>
      <c r="AK92" s="18">
        <v>1993</v>
      </c>
      <c r="AL92" s="25" t="s">
        <v>19</v>
      </c>
      <c r="AM92" s="19">
        <v>8.0027397260273965</v>
      </c>
      <c r="AN92" s="29">
        <v>8</v>
      </c>
      <c r="AO92" s="18" t="s">
        <v>255</v>
      </c>
    </row>
    <row r="93" spans="1:41" s="43" customFormat="1" ht="14" customHeight="1" x14ac:dyDescent="0.3">
      <c r="A93" s="34" t="s">
        <v>35</v>
      </c>
      <c r="B93" s="69" t="s">
        <v>148</v>
      </c>
      <c r="C93" s="8"/>
      <c r="D93" s="14" t="s">
        <v>24</v>
      </c>
      <c r="E93" s="14">
        <v>1925</v>
      </c>
      <c r="F93" s="14" t="s">
        <v>31</v>
      </c>
      <c r="G93" s="18" t="s">
        <v>26</v>
      </c>
      <c r="H93" s="18" t="s">
        <v>25</v>
      </c>
      <c r="I93" s="18">
        <v>10</v>
      </c>
      <c r="J93" s="18">
        <v>83</v>
      </c>
      <c r="K93" s="18">
        <v>7874</v>
      </c>
      <c r="L93" s="16">
        <v>31210</v>
      </c>
      <c r="M93" s="18" t="s">
        <v>36</v>
      </c>
      <c r="N93" s="18" t="s">
        <v>19</v>
      </c>
      <c r="O93" s="18">
        <v>1</v>
      </c>
      <c r="P93" s="18">
        <v>171</v>
      </c>
      <c r="Q93" s="18" t="s">
        <v>43</v>
      </c>
      <c r="R93" s="18" t="s">
        <v>51</v>
      </c>
      <c r="S93" s="18">
        <v>87</v>
      </c>
      <c r="T93" s="18">
        <v>84</v>
      </c>
      <c r="U93" s="18" t="s">
        <v>49</v>
      </c>
      <c r="V93" s="18" t="s">
        <v>19</v>
      </c>
      <c r="W93" s="46" t="s">
        <v>19</v>
      </c>
      <c r="X93" s="46" t="s">
        <v>19</v>
      </c>
      <c r="Y93" s="46" t="s">
        <v>19</v>
      </c>
      <c r="Z93" s="46" t="s">
        <v>19</v>
      </c>
      <c r="AA93" s="46" t="s">
        <v>19</v>
      </c>
      <c r="AB93" s="46" t="s">
        <v>19</v>
      </c>
      <c r="AC93" s="46" t="s">
        <v>19</v>
      </c>
      <c r="AD93" s="19" t="s">
        <v>19</v>
      </c>
      <c r="AE93" s="16">
        <v>31211</v>
      </c>
      <c r="AF93" s="16">
        <v>31211</v>
      </c>
      <c r="AG93" s="18">
        <v>1985</v>
      </c>
      <c r="AH93" s="25">
        <v>60.476712328767121</v>
      </c>
      <c r="AI93" s="16">
        <v>34132</v>
      </c>
      <c r="AJ93" s="16">
        <v>34132</v>
      </c>
      <c r="AK93" s="18">
        <v>1993</v>
      </c>
      <c r="AL93" s="25">
        <v>68.479452054794521</v>
      </c>
      <c r="AM93" s="19">
        <v>8.0027397260273965</v>
      </c>
      <c r="AN93" s="29">
        <v>8</v>
      </c>
      <c r="AO93" s="18" t="s">
        <v>254</v>
      </c>
    </row>
    <row r="94" spans="1:41" s="43" customFormat="1" ht="14" customHeight="1" x14ac:dyDescent="0.3">
      <c r="A94" s="34" t="s">
        <v>35</v>
      </c>
      <c r="B94" s="69" t="s">
        <v>149</v>
      </c>
      <c r="C94" s="8" t="s">
        <v>34</v>
      </c>
      <c r="D94" s="14" t="s">
        <v>24</v>
      </c>
      <c r="E94" s="14">
        <v>1927</v>
      </c>
      <c r="F94" s="14" t="s">
        <v>31</v>
      </c>
      <c r="G94" s="18" t="s">
        <v>33</v>
      </c>
      <c r="H94" s="18" t="s">
        <v>25</v>
      </c>
      <c r="I94" s="18">
        <v>10</v>
      </c>
      <c r="J94" s="18">
        <v>83</v>
      </c>
      <c r="K94" s="18">
        <v>7874</v>
      </c>
      <c r="L94" s="16">
        <v>31210</v>
      </c>
      <c r="M94" s="18" t="s">
        <v>36</v>
      </c>
      <c r="N94" s="18" t="s">
        <v>19</v>
      </c>
      <c r="O94" s="18">
        <v>1</v>
      </c>
      <c r="P94" s="18">
        <v>171</v>
      </c>
      <c r="Q94" s="18" t="s">
        <v>43</v>
      </c>
      <c r="R94" s="18" t="s">
        <v>51</v>
      </c>
      <c r="S94" s="18">
        <v>87</v>
      </c>
      <c r="T94" s="18">
        <v>84</v>
      </c>
      <c r="U94" s="18" t="s">
        <v>49</v>
      </c>
      <c r="V94" s="18" t="s">
        <v>19</v>
      </c>
      <c r="W94" s="46" t="s">
        <v>19</v>
      </c>
      <c r="X94" s="46" t="s">
        <v>19</v>
      </c>
      <c r="Y94" s="46" t="s">
        <v>19</v>
      </c>
      <c r="Z94" s="46" t="s">
        <v>19</v>
      </c>
      <c r="AA94" s="46" t="s">
        <v>19</v>
      </c>
      <c r="AB94" s="46" t="s">
        <v>19</v>
      </c>
      <c r="AC94" s="46" t="s">
        <v>19</v>
      </c>
      <c r="AD94" s="19" t="s">
        <v>19</v>
      </c>
      <c r="AE94" s="16">
        <v>31211</v>
      </c>
      <c r="AF94" s="16">
        <v>31210</v>
      </c>
      <c r="AG94" s="18">
        <v>1985</v>
      </c>
      <c r="AH94" s="25">
        <v>57.991780821917807</v>
      </c>
      <c r="AI94" s="16">
        <v>34132</v>
      </c>
      <c r="AJ94" s="16">
        <v>31229</v>
      </c>
      <c r="AK94" s="18">
        <v>1985</v>
      </c>
      <c r="AL94" s="25">
        <v>58.041095890410958</v>
      </c>
      <c r="AM94" s="19">
        <v>4.9315068493150684E-2</v>
      </c>
      <c r="AN94" s="29">
        <v>8</v>
      </c>
      <c r="AO94" s="18" t="s">
        <v>255</v>
      </c>
    </row>
    <row r="95" spans="1:41" s="43" customFormat="1" ht="14" customHeight="1" x14ac:dyDescent="0.3">
      <c r="A95" s="62" t="s">
        <v>35</v>
      </c>
      <c r="B95" s="69" t="s">
        <v>150</v>
      </c>
      <c r="C95" s="50"/>
      <c r="D95" s="58" t="s">
        <v>24</v>
      </c>
      <c r="E95" s="58">
        <v>1932</v>
      </c>
      <c r="F95" s="58" t="s">
        <v>31</v>
      </c>
      <c r="G95" s="18" t="s">
        <v>26</v>
      </c>
      <c r="H95" s="18" t="s">
        <v>39</v>
      </c>
      <c r="I95" s="18">
        <v>11</v>
      </c>
      <c r="J95" s="18">
        <v>21</v>
      </c>
      <c r="K95" s="18">
        <v>2025</v>
      </c>
      <c r="L95" s="16">
        <v>31896</v>
      </c>
      <c r="M95" s="18" t="s">
        <v>36</v>
      </c>
      <c r="N95" s="18" t="s">
        <v>19</v>
      </c>
      <c r="O95" s="18">
        <v>1</v>
      </c>
      <c r="P95" s="18">
        <v>155</v>
      </c>
      <c r="Q95" s="18" t="s">
        <v>53</v>
      </c>
      <c r="R95" s="18" t="s">
        <v>54</v>
      </c>
      <c r="S95" s="18">
        <v>78</v>
      </c>
      <c r="T95" s="18">
        <v>77</v>
      </c>
      <c r="U95" s="18" t="s">
        <v>49</v>
      </c>
      <c r="V95" s="18" t="s">
        <v>19</v>
      </c>
      <c r="W95" s="46" t="s">
        <v>19</v>
      </c>
      <c r="X95" s="46" t="s">
        <v>19</v>
      </c>
      <c r="Y95" s="46" t="s">
        <v>19</v>
      </c>
      <c r="Z95" s="46" t="s">
        <v>19</v>
      </c>
      <c r="AA95" s="46" t="s">
        <v>19</v>
      </c>
      <c r="AB95" s="46" t="s">
        <v>19</v>
      </c>
      <c r="AC95" s="46" t="s">
        <v>19</v>
      </c>
      <c r="AD95" s="19" t="s">
        <v>19</v>
      </c>
      <c r="AE95" s="16">
        <v>31896</v>
      </c>
      <c r="AF95" s="16">
        <v>31896</v>
      </c>
      <c r="AG95" s="18">
        <v>1987</v>
      </c>
      <c r="AH95" s="29">
        <v>55.252054794520546</v>
      </c>
      <c r="AI95" s="16">
        <v>34132</v>
      </c>
      <c r="AJ95" s="16">
        <v>33688</v>
      </c>
      <c r="AK95" s="18">
        <v>1992</v>
      </c>
      <c r="AL95" s="29">
        <v>60.161643835616438</v>
      </c>
      <c r="AM95" s="19">
        <v>4.9095890410958907</v>
      </c>
      <c r="AN95" s="29">
        <v>6.1260273972602741</v>
      </c>
      <c r="AO95" s="18" t="s">
        <v>255</v>
      </c>
    </row>
    <row r="96" spans="1:41" s="43" customFormat="1" ht="14" customHeight="1" x14ac:dyDescent="0.3">
      <c r="A96" s="34" t="s">
        <v>35</v>
      </c>
      <c r="B96" s="69" t="s">
        <v>151</v>
      </c>
      <c r="C96" s="50" t="s">
        <v>23</v>
      </c>
      <c r="D96" s="58" t="s">
        <v>24</v>
      </c>
      <c r="E96" s="58">
        <v>1937</v>
      </c>
      <c r="F96" s="58" t="s">
        <v>26</v>
      </c>
      <c r="G96" s="18" t="s">
        <v>26</v>
      </c>
      <c r="H96" s="18" t="s">
        <v>19</v>
      </c>
      <c r="I96" s="18">
        <v>11</v>
      </c>
      <c r="J96" s="18">
        <v>21</v>
      </c>
      <c r="K96" s="18">
        <v>2025</v>
      </c>
      <c r="L96" s="16">
        <v>31896</v>
      </c>
      <c r="M96" s="18" t="s">
        <v>36</v>
      </c>
      <c r="N96" s="18" t="s">
        <v>19</v>
      </c>
      <c r="O96" s="18">
        <v>1</v>
      </c>
      <c r="P96" s="18">
        <v>155</v>
      </c>
      <c r="Q96" s="18" t="s">
        <v>53</v>
      </c>
      <c r="R96" s="18" t="s">
        <v>54</v>
      </c>
      <c r="S96" s="18">
        <v>78</v>
      </c>
      <c r="T96" s="18">
        <v>77</v>
      </c>
      <c r="U96" s="18" t="s">
        <v>49</v>
      </c>
      <c r="V96" s="18" t="s">
        <v>19</v>
      </c>
      <c r="W96" s="46" t="s">
        <v>19</v>
      </c>
      <c r="X96" s="46" t="s">
        <v>19</v>
      </c>
      <c r="Y96" s="46" t="s">
        <v>19</v>
      </c>
      <c r="Z96" s="46" t="s">
        <v>19</v>
      </c>
      <c r="AA96" s="46" t="s">
        <v>19</v>
      </c>
      <c r="AB96" s="46" t="s">
        <v>19</v>
      </c>
      <c r="AC96" s="46" t="s">
        <v>19</v>
      </c>
      <c r="AD96" s="19" t="s">
        <v>19</v>
      </c>
      <c r="AE96" s="16">
        <v>31896</v>
      </c>
      <c r="AF96" s="16">
        <v>31896</v>
      </c>
      <c r="AG96" s="18">
        <v>1987</v>
      </c>
      <c r="AH96" s="25">
        <v>49.676712328767124</v>
      </c>
      <c r="AI96" s="16" t="s">
        <v>19</v>
      </c>
      <c r="AJ96" s="16">
        <v>40086</v>
      </c>
      <c r="AK96" s="18">
        <v>2009</v>
      </c>
      <c r="AL96" s="25">
        <v>72.115068493150687</v>
      </c>
      <c r="AM96" s="19">
        <v>22.438356164383563</v>
      </c>
      <c r="AN96" s="29" t="s">
        <v>19</v>
      </c>
      <c r="AO96" s="18" t="s">
        <v>255</v>
      </c>
    </row>
    <row r="97" spans="1:41" s="45" customFormat="1" ht="14" customHeight="1" x14ac:dyDescent="0.3">
      <c r="A97" s="34" t="s">
        <v>35</v>
      </c>
      <c r="B97" s="69" t="s">
        <v>152</v>
      </c>
      <c r="C97" s="8" t="s">
        <v>23</v>
      </c>
      <c r="D97" s="14" t="s">
        <v>52</v>
      </c>
      <c r="E97" s="14">
        <v>1927</v>
      </c>
      <c r="F97" s="14" t="s">
        <v>26</v>
      </c>
      <c r="G97" s="18" t="s">
        <v>26</v>
      </c>
      <c r="H97" s="18" t="s">
        <v>19</v>
      </c>
      <c r="I97" s="18">
        <v>11</v>
      </c>
      <c r="J97" s="18">
        <v>21</v>
      </c>
      <c r="K97" s="18">
        <v>2025</v>
      </c>
      <c r="L97" s="16">
        <v>31896</v>
      </c>
      <c r="M97" s="18" t="s">
        <v>36</v>
      </c>
      <c r="N97" s="18" t="s">
        <v>19</v>
      </c>
      <c r="O97" s="18">
        <v>1</v>
      </c>
      <c r="P97" s="18">
        <v>155</v>
      </c>
      <c r="Q97" s="18" t="s">
        <v>53</v>
      </c>
      <c r="R97" s="18" t="s">
        <v>54</v>
      </c>
      <c r="S97" s="18">
        <v>78</v>
      </c>
      <c r="T97" s="18">
        <v>77</v>
      </c>
      <c r="U97" s="18" t="s">
        <v>49</v>
      </c>
      <c r="V97" s="18" t="s">
        <v>19</v>
      </c>
      <c r="W97" s="46" t="s">
        <v>19</v>
      </c>
      <c r="X97" s="46" t="s">
        <v>19</v>
      </c>
      <c r="Y97" s="46" t="s">
        <v>19</v>
      </c>
      <c r="Z97" s="46" t="s">
        <v>19</v>
      </c>
      <c r="AA97" s="46" t="s">
        <v>19</v>
      </c>
      <c r="AB97" s="46" t="s">
        <v>19</v>
      </c>
      <c r="AC97" s="46" t="s">
        <v>19</v>
      </c>
      <c r="AD97" s="19" t="s">
        <v>19</v>
      </c>
      <c r="AE97" s="16">
        <v>31896</v>
      </c>
      <c r="AF97" s="16">
        <v>31896</v>
      </c>
      <c r="AG97" s="18">
        <v>1987</v>
      </c>
      <c r="AH97" s="25">
        <v>60.260273972602739</v>
      </c>
      <c r="AI97" s="16" t="s">
        <v>19</v>
      </c>
      <c r="AJ97" s="16">
        <v>33663</v>
      </c>
      <c r="AK97" s="18">
        <v>1992</v>
      </c>
      <c r="AL97" s="25">
        <v>65.101369863013701</v>
      </c>
      <c r="AM97" s="19">
        <v>4.8410958904109593</v>
      </c>
      <c r="AN97" s="29" t="s">
        <v>19</v>
      </c>
      <c r="AO97" s="18" t="s">
        <v>254</v>
      </c>
    </row>
    <row r="98" spans="1:41" s="45" customFormat="1" ht="14" customHeight="1" x14ac:dyDescent="0.3">
      <c r="A98" s="34" t="s">
        <v>35</v>
      </c>
      <c r="B98" s="69" t="s">
        <v>153</v>
      </c>
      <c r="C98" s="50" t="s">
        <v>34</v>
      </c>
      <c r="D98" s="58" t="s">
        <v>24</v>
      </c>
      <c r="E98" s="58">
        <v>1937</v>
      </c>
      <c r="F98" s="58" t="s">
        <v>31</v>
      </c>
      <c r="G98" s="18" t="s">
        <v>33</v>
      </c>
      <c r="H98" s="18" t="s">
        <v>39</v>
      </c>
      <c r="I98" s="18">
        <v>11</v>
      </c>
      <c r="J98" s="18">
        <v>21</v>
      </c>
      <c r="K98" s="18">
        <v>2025</v>
      </c>
      <c r="L98" s="16">
        <v>31896</v>
      </c>
      <c r="M98" s="18" t="s">
        <v>36</v>
      </c>
      <c r="N98" s="18" t="s">
        <v>19</v>
      </c>
      <c r="O98" s="18">
        <v>1</v>
      </c>
      <c r="P98" s="18">
        <v>155</v>
      </c>
      <c r="Q98" s="18" t="s">
        <v>53</v>
      </c>
      <c r="R98" s="18" t="s">
        <v>54</v>
      </c>
      <c r="S98" s="18">
        <v>78</v>
      </c>
      <c r="T98" s="18">
        <v>77</v>
      </c>
      <c r="U98" s="18" t="s">
        <v>49</v>
      </c>
      <c r="V98" s="18" t="s">
        <v>19</v>
      </c>
      <c r="W98" s="46" t="s">
        <v>19</v>
      </c>
      <c r="X98" s="46" t="s">
        <v>19</v>
      </c>
      <c r="Y98" s="46" t="s">
        <v>19</v>
      </c>
      <c r="Z98" s="46" t="s">
        <v>19</v>
      </c>
      <c r="AA98" s="46" t="s">
        <v>19</v>
      </c>
      <c r="AB98" s="46" t="s">
        <v>19</v>
      </c>
      <c r="AC98" s="46" t="s">
        <v>19</v>
      </c>
      <c r="AD98" s="19" t="s">
        <v>19</v>
      </c>
      <c r="AE98" s="16">
        <v>31896</v>
      </c>
      <c r="AF98" s="16">
        <v>31896</v>
      </c>
      <c r="AG98" s="18">
        <v>1987</v>
      </c>
      <c r="AH98" s="25">
        <v>49.454794520547942</v>
      </c>
      <c r="AI98" s="16">
        <v>33263</v>
      </c>
      <c r="AJ98" s="16">
        <v>33310</v>
      </c>
      <c r="AK98" s="18">
        <v>1991</v>
      </c>
      <c r="AL98" s="25">
        <v>53.328767123287669</v>
      </c>
      <c r="AM98" s="19">
        <v>3.8739726027397259</v>
      </c>
      <c r="AN98" s="29">
        <v>3.7452054794520548</v>
      </c>
      <c r="AO98" s="18" t="s">
        <v>254</v>
      </c>
    </row>
    <row r="99" spans="1:41" s="45" customFormat="1" ht="14" customHeight="1" x14ac:dyDescent="0.3">
      <c r="A99" s="62" t="s">
        <v>35</v>
      </c>
      <c r="B99" s="69" t="s">
        <v>154</v>
      </c>
      <c r="C99" s="51" t="s">
        <v>23</v>
      </c>
      <c r="D99" s="51" t="s">
        <v>52</v>
      </c>
      <c r="E99" s="51">
        <v>1927</v>
      </c>
      <c r="F99" s="51" t="s">
        <v>30</v>
      </c>
      <c r="G99" s="51" t="s">
        <v>26</v>
      </c>
      <c r="H99" s="51" t="s">
        <v>19</v>
      </c>
      <c r="I99" s="51">
        <v>11</v>
      </c>
      <c r="J99" s="51">
        <v>69</v>
      </c>
      <c r="K99" s="51">
        <v>6383</v>
      </c>
      <c r="L99" s="52">
        <v>32484</v>
      </c>
      <c r="M99" s="18" t="s">
        <v>36</v>
      </c>
      <c r="N99" s="18" t="s">
        <v>19</v>
      </c>
      <c r="O99" s="18">
        <v>1</v>
      </c>
      <c r="P99" s="18">
        <v>155</v>
      </c>
      <c r="Q99" s="18" t="s">
        <v>53</v>
      </c>
      <c r="R99" s="18" t="s">
        <v>54</v>
      </c>
      <c r="S99" s="18">
        <v>78</v>
      </c>
      <c r="T99" s="18">
        <v>77</v>
      </c>
      <c r="U99" s="18" t="s">
        <v>49</v>
      </c>
      <c r="V99" s="51" t="s">
        <v>19</v>
      </c>
      <c r="W99" s="46" t="s">
        <v>19</v>
      </c>
      <c r="X99" s="46" t="s">
        <v>19</v>
      </c>
      <c r="Y99" s="46" t="s">
        <v>19</v>
      </c>
      <c r="Z99" s="46" t="s">
        <v>19</v>
      </c>
      <c r="AA99" s="46" t="s">
        <v>19</v>
      </c>
      <c r="AB99" s="46" t="s">
        <v>19</v>
      </c>
      <c r="AC99" s="46" t="s">
        <v>19</v>
      </c>
      <c r="AD99" s="19" t="s">
        <v>19</v>
      </c>
      <c r="AE99" s="52">
        <v>32484</v>
      </c>
      <c r="AF99" s="52">
        <v>32484</v>
      </c>
      <c r="AG99" s="51">
        <v>1988</v>
      </c>
      <c r="AH99" s="29">
        <v>61.871232876712327</v>
      </c>
      <c r="AI99" s="52" t="s">
        <v>19</v>
      </c>
      <c r="AJ99" s="52">
        <v>33663</v>
      </c>
      <c r="AK99" s="51">
        <v>1992</v>
      </c>
      <c r="AL99" s="29">
        <v>65.101369863013701</v>
      </c>
      <c r="AM99" s="19">
        <v>3.2301369863013698</v>
      </c>
      <c r="AN99" s="29" t="s">
        <v>19</v>
      </c>
      <c r="AO99" s="51" t="s">
        <v>254</v>
      </c>
    </row>
    <row r="100" spans="1:41" s="45" customFormat="1" ht="14" customHeight="1" x14ac:dyDescent="0.3">
      <c r="A100" s="62" t="s">
        <v>35</v>
      </c>
      <c r="B100" s="69" t="s">
        <v>155</v>
      </c>
      <c r="C100" s="51" t="s">
        <v>23</v>
      </c>
      <c r="D100" s="51" t="s">
        <v>24</v>
      </c>
      <c r="E100" s="51">
        <v>1927</v>
      </c>
      <c r="F100" s="51" t="s">
        <v>32</v>
      </c>
      <c r="G100" s="51" t="s">
        <v>26</v>
      </c>
      <c r="H100" s="51" t="s">
        <v>19</v>
      </c>
      <c r="I100" s="51">
        <v>11</v>
      </c>
      <c r="J100" s="51">
        <v>69</v>
      </c>
      <c r="K100" s="51">
        <v>6383</v>
      </c>
      <c r="L100" s="52">
        <v>32484</v>
      </c>
      <c r="M100" s="18" t="s">
        <v>36</v>
      </c>
      <c r="N100" s="18" t="s">
        <v>19</v>
      </c>
      <c r="O100" s="18">
        <v>1</v>
      </c>
      <c r="P100" s="18">
        <v>155</v>
      </c>
      <c r="Q100" s="18" t="s">
        <v>53</v>
      </c>
      <c r="R100" s="18" t="s">
        <v>54</v>
      </c>
      <c r="S100" s="18">
        <v>78</v>
      </c>
      <c r="T100" s="18">
        <v>77</v>
      </c>
      <c r="U100" s="18" t="s">
        <v>49</v>
      </c>
      <c r="V100" s="18" t="s">
        <v>19</v>
      </c>
      <c r="W100" s="46" t="s">
        <v>19</v>
      </c>
      <c r="X100" s="46" t="s">
        <v>19</v>
      </c>
      <c r="Y100" s="46" t="s">
        <v>19</v>
      </c>
      <c r="Z100" s="46" t="s">
        <v>19</v>
      </c>
      <c r="AA100" s="46" t="s">
        <v>19</v>
      </c>
      <c r="AB100" s="46" t="s">
        <v>19</v>
      </c>
      <c r="AC100" s="46" t="s">
        <v>19</v>
      </c>
      <c r="AD100" s="19" t="s">
        <v>19</v>
      </c>
      <c r="AE100" s="52">
        <v>32484</v>
      </c>
      <c r="AF100" s="52">
        <v>32484</v>
      </c>
      <c r="AG100" s="51">
        <v>1988</v>
      </c>
      <c r="AH100" s="29">
        <v>61.254794520547946</v>
      </c>
      <c r="AI100" s="52" t="s">
        <v>19</v>
      </c>
      <c r="AJ100" s="52">
        <v>33919</v>
      </c>
      <c r="AK100" s="51">
        <v>1992</v>
      </c>
      <c r="AL100" s="29">
        <v>65.186301369863017</v>
      </c>
      <c r="AM100" s="19">
        <v>3.9315068493150687</v>
      </c>
      <c r="AN100" s="29" t="s">
        <v>19</v>
      </c>
      <c r="AO100" s="51" t="s">
        <v>254</v>
      </c>
    </row>
    <row r="101" spans="1:41" s="45" customFormat="1" ht="14" customHeight="1" x14ac:dyDescent="0.3">
      <c r="A101" s="62" t="s">
        <v>35</v>
      </c>
      <c r="B101" s="69" t="s">
        <v>156</v>
      </c>
      <c r="C101" s="51" t="s">
        <v>23</v>
      </c>
      <c r="D101" s="51" t="s">
        <v>24</v>
      </c>
      <c r="E101" s="51">
        <v>1924</v>
      </c>
      <c r="F101" s="51" t="s">
        <v>26</v>
      </c>
      <c r="G101" s="51" t="s">
        <v>26</v>
      </c>
      <c r="H101" s="51" t="s">
        <v>19</v>
      </c>
      <c r="I101" s="51">
        <v>11</v>
      </c>
      <c r="J101" s="51">
        <v>76</v>
      </c>
      <c r="K101" s="51">
        <v>6984</v>
      </c>
      <c r="L101" s="52">
        <v>32554</v>
      </c>
      <c r="M101" s="18" t="s">
        <v>36</v>
      </c>
      <c r="N101" s="18" t="s">
        <v>19</v>
      </c>
      <c r="O101" s="18">
        <v>1</v>
      </c>
      <c r="P101" s="18">
        <v>155</v>
      </c>
      <c r="Q101" s="18" t="s">
        <v>53</v>
      </c>
      <c r="R101" s="18" t="s">
        <v>54</v>
      </c>
      <c r="S101" s="18">
        <v>78</v>
      </c>
      <c r="T101" s="18">
        <v>77</v>
      </c>
      <c r="U101" s="18" t="s">
        <v>49</v>
      </c>
      <c r="V101" s="51" t="s">
        <v>19</v>
      </c>
      <c r="W101" s="46" t="s">
        <v>19</v>
      </c>
      <c r="X101" s="46" t="s">
        <v>19</v>
      </c>
      <c r="Y101" s="46" t="s">
        <v>19</v>
      </c>
      <c r="Z101" s="46" t="s">
        <v>19</v>
      </c>
      <c r="AA101" s="46" t="s">
        <v>19</v>
      </c>
      <c r="AB101" s="46" t="s">
        <v>19</v>
      </c>
      <c r="AC101" s="46" t="s">
        <v>19</v>
      </c>
      <c r="AD101" s="19" t="s">
        <v>19</v>
      </c>
      <c r="AE101" s="52">
        <v>32554</v>
      </c>
      <c r="AF101" s="52">
        <v>32554</v>
      </c>
      <c r="AG101" s="51">
        <v>1989</v>
      </c>
      <c r="AH101" s="29">
        <v>64.347945205479448</v>
      </c>
      <c r="AI101" s="52" t="s">
        <v>19</v>
      </c>
      <c r="AJ101" s="52">
        <v>32812</v>
      </c>
      <c r="AK101" s="51">
        <v>1989</v>
      </c>
      <c r="AL101" s="29">
        <v>65.054794520547944</v>
      </c>
      <c r="AM101" s="19">
        <v>0.70684931506849313</v>
      </c>
      <c r="AN101" s="29" t="s">
        <v>19</v>
      </c>
      <c r="AO101" s="51" t="s">
        <v>254</v>
      </c>
    </row>
    <row r="102" spans="1:41" s="45" customFormat="1" ht="14" customHeight="1" x14ac:dyDescent="0.3">
      <c r="A102" s="62" t="s">
        <v>35</v>
      </c>
      <c r="B102" s="69" t="s">
        <v>157</v>
      </c>
      <c r="C102" s="50"/>
      <c r="D102" s="58" t="s">
        <v>52</v>
      </c>
      <c r="E102" s="58">
        <v>1941</v>
      </c>
      <c r="F102" s="58" t="s">
        <v>26</v>
      </c>
      <c r="G102" s="18" t="s">
        <v>26</v>
      </c>
      <c r="H102" s="18" t="s">
        <v>19</v>
      </c>
      <c r="I102" s="18">
        <v>11</v>
      </c>
      <c r="J102" s="18">
        <v>104</v>
      </c>
      <c r="K102" s="18">
        <v>9590</v>
      </c>
      <c r="L102" s="16">
        <v>32911</v>
      </c>
      <c r="M102" s="18" t="s">
        <v>36</v>
      </c>
      <c r="N102" s="18" t="s">
        <v>19</v>
      </c>
      <c r="O102" s="18">
        <v>1</v>
      </c>
      <c r="P102" s="18">
        <v>155</v>
      </c>
      <c r="Q102" s="18" t="s">
        <v>53</v>
      </c>
      <c r="R102" s="18" t="s">
        <v>54</v>
      </c>
      <c r="S102" s="18">
        <v>78</v>
      </c>
      <c r="T102" s="18">
        <v>77</v>
      </c>
      <c r="U102" s="18" t="s">
        <v>49</v>
      </c>
      <c r="V102" s="18" t="s">
        <v>19</v>
      </c>
      <c r="W102" s="46" t="s">
        <v>19</v>
      </c>
      <c r="X102" s="46" t="s">
        <v>19</v>
      </c>
      <c r="Y102" s="46" t="s">
        <v>19</v>
      </c>
      <c r="Z102" s="46" t="s">
        <v>19</v>
      </c>
      <c r="AA102" s="46" t="s">
        <v>19</v>
      </c>
      <c r="AB102" s="46" t="s">
        <v>19</v>
      </c>
      <c r="AC102" s="46" t="s">
        <v>19</v>
      </c>
      <c r="AD102" s="19" t="s">
        <v>19</v>
      </c>
      <c r="AE102" s="16">
        <v>32911</v>
      </c>
      <c r="AF102" s="16">
        <v>32911</v>
      </c>
      <c r="AG102" s="18">
        <v>1990</v>
      </c>
      <c r="AH102" s="29">
        <v>48.715068493150682</v>
      </c>
      <c r="AI102" s="16" t="s">
        <v>19</v>
      </c>
      <c r="AJ102" s="16">
        <v>33688</v>
      </c>
      <c r="AK102" s="18">
        <v>1992</v>
      </c>
      <c r="AL102" s="29">
        <v>50.843835616438355</v>
      </c>
      <c r="AM102" s="19">
        <v>2.128767123287671</v>
      </c>
      <c r="AN102" s="29" t="s">
        <v>19</v>
      </c>
      <c r="AO102" s="18" t="s">
        <v>255</v>
      </c>
    </row>
    <row r="103" spans="1:41" s="45" customFormat="1" ht="14" customHeight="1" x14ac:dyDescent="0.3">
      <c r="A103" s="62" t="s">
        <v>35</v>
      </c>
      <c r="B103" s="69" t="s">
        <v>158</v>
      </c>
      <c r="C103" s="50" t="s">
        <v>23</v>
      </c>
      <c r="D103" s="58" t="s">
        <v>24</v>
      </c>
      <c r="E103" s="58">
        <v>1935</v>
      </c>
      <c r="F103" s="58" t="s">
        <v>26</v>
      </c>
      <c r="G103" s="18" t="s">
        <v>26</v>
      </c>
      <c r="H103" s="18" t="s">
        <v>19</v>
      </c>
      <c r="I103" s="18">
        <v>11</v>
      </c>
      <c r="J103" s="18">
        <v>104</v>
      </c>
      <c r="K103" s="18">
        <v>9590</v>
      </c>
      <c r="L103" s="16">
        <v>32911</v>
      </c>
      <c r="M103" s="18" t="s">
        <v>36</v>
      </c>
      <c r="N103" s="18" t="s">
        <v>19</v>
      </c>
      <c r="O103" s="18">
        <v>1</v>
      </c>
      <c r="P103" s="18">
        <v>155</v>
      </c>
      <c r="Q103" s="18" t="s">
        <v>53</v>
      </c>
      <c r="R103" s="18" t="s">
        <v>54</v>
      </c>
      <c r="S103" s="18">
        <v>78</v>
      </c>
      <c r="T103" s="18">
        <v>77</v>
      </c>
      <c r="U103" s="18" t="s">
        <v>49</v>
      </c>
      <c r="V103" s="18" t="s">
        <v>19</v>
      </c>
      <c r="W103" s="46" t="s">
        <v>19</v>
      </c>
      <c r="X103" s="46" t="s">
        <v>19</v>
      </c>
      <c r="Y103" s="46" t="s">
        <v>19</v>
      </c>
      <c r="Z103" s="46" t="s">
        <v>19</v>
      </c>
      <c r="AA103" s="46" t="s">
        <v>19</v>
      </c>
      <c r="AB103" s="46" t="s">
        <v>19</v>
      </c>
      <c r="AC103" s="46" t="s">
        <v>19</v>
      </c>
      <c r="AD103" s="19" t="s">
        <v>19</v>
      </c>
      <c r="AE103" s="16">
        <v>32911</v>
      </c>
      <c r="AF103" s="16">
        <v>32911</v>
      </c>
      <c r="AG103" s="18">
        <v>1990</v>
      </c>
      <c r="AH103" s="29">
        <v>55.134246575342466</v>
      </c>
      <c r="AI103" s="16" t="s">
        <v>19</v>
      </c>
      <c r="AJ103" s="16">
        <v>36556</v>
      </c>
      <c r="AK103" s="18">
        <v>2000</v>
      </c>
      <c r="AL103" s="29">
        <v>65.120547945205473</v>
      </c>
      <c r="AM103" s="19">
        <v>9.9863013698630141</v>
      </c>
      <c r="AN103" s="29" t="s">
        <v>19</v>
      </c>
      <c r="AO103" s="18" t="s">
        <v>254</v>
      </c>
    </row>
    <row r="104" spans="1:41" s="45" customFormat="1" ht="14" x14ac:dyDescent="0.3">
      <c r="A104" s="62" t="s">
        <v>35</v>
      </c>
      <c r="B104" s="69" t="s">
        <v>159</v>
      </c>
      <c r="C104" s="51" t="s">
        <v>50</v>
      </c>
      <c r="D104" s="51" t="s">
        <v>24</v>
      </c>
      <c r="E104" s="51">
        <v>1919</v>
      </c>
      <c r="F104" s="51" t="s">
        <v>31</v>
      </c>
      <c r="G104" s="51" t="s">
        <v>31</v>
      </c>
      <c r="H104" s="51" t="s">
        <v>25</v>
      </c>
      <c r="I104" s="51">
        <v>12</v>
      </c>
      <c r="J104" s="51">
        <v>21</v>
      </c>
      <c r="K104" s="51">
        <v>1768</v>
      </c>
      <c r="L104" s="52">
        <v>33310</v>
      </c>
      <c r="M104" s="18" t="s">
        <v>36</v>
      </c>
      <c r="N104" s="18" t="s">
        <v>19</v>
      </c>
      <c r="O104" s="18">
        <v>1</v>
      </c>
      <c r="P104" s="18">
        <v>155</v>
      </c>
      <c r="Q104" s="18" t="s">
        <v>54</v>
      </c>
      <c r="R104" s="18" t="s">
        <v>53</v>
      </c>
      <c r="S104" s="18">
        <v>79</v>
      </c>
      <c r="T104" s="18">
        <v>76</v>
      </c>
      <c r="U104" s="18">
        <v>155</v>
      </c>
      <c r="V104" s="51" t="s">
        <v>19</v>
      </c>
      <c r="W104" s="46" t="s">
        <v>19</v>
      </c>
      <c r="X104" s="46" t="s">
        <v>19</v>
      </c>
      <c r="Y104" s="46" t="s">
        <v>19</v>
      </c>
      <c r="Z104" s="46" t="s">
        <v>19</v>
      </c>
      <c r="AA104" s="46" t="s">
        <v>19</v>
      </c>
      <c r="AB104" s="46" t="s">
        <v>19</v>
      </c>
      <c r="AC104" s="46" t="s">
        <v>19</v>
      </c>
      <c r="AD104" s="19">
        <f t="shared" si="21"/>
        <v>100</v>
      </c>
      <c r="AE104" s="52">
        <v>33311</v>
      </c>
      <c r="AF104" s="52">
        <v>33311</v>
      </c>
      <c r="AG104" s="51">
        <v>1991</v>
      </c>
      <c r="AH104" s="29">
        <v>71.832876712328769</v>
      </c>
      <c r="AI104" s="52">
        <v>36232</v>
      </c>
      <c r="AJ104" s="52">
        <v>36285</v>
      </c>
      <c r="AK104" s="51">
        <v>1999</v>
      </c>
      <c r="AL104" s="29">
        <v>79.980821917808214</v>
      </c>
      <c r="AM104" s="19">
        <v>8.1479452054794521</v>
      </c>
      <c r="AN104" s="29">
        <v>8</v>
      </c>
      <c r="AO104" s="51" t="s">
        <v>254</v>
      </c>
    </row>
    <row r="105" spans="1:41" s="45" customFormat="1" ht="14" x14ac:dyDescent="0.3">
      <c r="A105" s="62" t="s">
        <v>35</v>
      </c>
      <c r="B105" s="69" t="s">
        <v>160</v>
      </c>
      <c r="C105" s="51" t="s">
        <v>23</v>
      </c>
      <c r="D105" s="51" t="s">
        <v>24</v>
      </c>
      <c r="E105" s="51">
        <v>1931</v>
      </c>
      <c r="F105" s="51" t="s">
        <v>31</v>
      </c>
      <c r="G105" s="51" t="s">
        <v>26</v>
      </c>
      <c r="H105" s="51" t="s">
        <v>25</v>
      </c>
      <c r="I105" s="51">
        <v>12</v>
      </c>
      <c r="J105" s="51">
        <v>21</v>
      </c>
      <c r="K105" s="51">
        <v>1768</v>
      </c>
      <c r="L105" s="52">
        <v>33310</v>
      </c>
      <c r="M105" s="18" t="s">
        <v>36</v>
      </c>
      <c r="N105" s="18" t="s">
        <v>19</v>
      </c>
      <c r="O105" s="18">
        <v>1</v>
      </c>
      <c r="P105" s="18">
        <v>155</v>
      </c>
      <c r="Q105" s="18" t="s">
        <v>54</v>
      </c>
      <c r="R105" s="18" t="s">
        <v>53</v>
      </c>
      <c r="S105" s="18">
        <v>79</v>
      </c>
      <c r="T105" s="18">
        <v>76</v>
      </c>
      <c r="U105" s="18">
        <v>155</v>
      </c>
      <c r="V105" s="51" t="s">
        <v>19</v>
      </c>
      <c r="W105" s="46" t="s">
        <v>19</v>
      </c>
      <c r="X105" s="46" t="s">
        <v>19</v>
      </c>
      <c r="Y105" s="46" t="s">
        <v>19</v>
      </c>
      <c r="Z105" s="46" t="s">
        <v>19</v>
      </c>
      <c r="AA105" s="46" t="s">
        <v>19</v>
      </c>
      <c r="AB105" s="46" t="s">
        <v>19</v>
      </c>
      <c r="AC105" s="46" t="s">
        <v>19</v>
      </c>
      <c r="AD105" s="19">
        <f t="shared" si="21"/>
        <v>100</v>
      </c>
      <c r="AE105" s="52">
        <v>33311</v>
      </c>
      <c r="AF105" s="52">
        <v>33311</v>
      </c>
      <c r="AG105" s="51">
        <v>1991</v>
      </c>
      <c r="AH105" s="29">
        <v>60.158904109589038</v>
      </c>
      <c r="AI105" s="52">
        <v>36232</v>
      </c>
      <c r="AJ105" s="52">
        <v>36285</v>
      </c>
      <c r="AK105" s="51">
        <v>1999</v>
      </c>
      <c r="AL105" s="29">
        <v>68.30684931506849</v>
      </c>
      <c r="AM105" s="19">
        <v>8.1479452054794521</v>
      </c>
      <c r="AN105" s="29">
        <v>8</v>
      </c>
      <c r="AO105" s="51" t="s">
        <v>255</v>
      </c>
    </row>
    <row r="106" spans="1:41" s="45" customFormat="1" ht="14" x14ac:dyDescent="0.3">
      <c r="A106" s="62" t="s">
        <v>35</v>
      </c>
      <c r="B106" s="69" t="s">
        <v>161</v>
      </c>
      <c r="C106" s="51" t="s">
        <v>23</v>
      </c>
      <c r="D106" s="51" t="s">
        <v>24</v>
      </c>
      <c r="E106" s="51">
        <v>1920</v>
      </c>
      <c r="F106" s="51" t="s">
        <v>31</v>
      </c>
      <c r="G106" s="51" t="s">
        <v>27</v>
      </c>
      <c r="H106" s="51" t="s">
        <v>25</v>
      </c>
      <c r="I106" s="51">
        <v>12</v>
      </c>
      <c r="J106" s="51">
        <v>21</v>
      </c>
      <c r="K106" s="51">
        <v>1768</v>
      </c>
      <c r="L106" s="52">
        <v>33310</v>
      </c>
      <c r="M106" s="18" t="s">
        <v>36</v>
      </c>
      <c r="N106" s="18" t="s">
        <v>19</v>
      </c>
      <c r="O106" s="18">
        <v>1</v>
      </c>
      <c r="P106" s="18">
        <v>155</v>
      </c>
      <c r="Q106" s="18" t="s">
        <v>54</v>
      </c>
      <c r="R106" s="18" t="s">
        <v>53</v>
      </c>
      <c r="S106" s="18">
        <v>79</v>
      </c>
      <c r="T106" s="18">
        <v>76</v>
      </c>
      <c r="U106" s="18">
        <v>155</v>
      </c>
      <c r="V106" s="51" t="s">
        <v>19</v>
      </c>
      <c r="W106" s="46" t="s">
        <v>19</v>
      </c>
      <c r="X106" s="46" t="s">
        <v>19</v>
      </c>
      <c r="Y106" s="46" t="s">
        <v>19</v>
      </c>
      <c r="Z106" s="46" t="s">
        <v>19</v>
      </c>
      <c r="AA106" s="46" t="s">
        <v>19</v>
      </c>
      <c r="AB106" s="46" t="s">
        <v>19</v>
      </c>
      <c r="AC106" s="46" t="s">
        <v>19</v>
      </c>
      <c r="AD106" s="19">
        <f t="shared" si="21"/>
        <v>100</v>
      </c>
      <c r="AE106" s="52">
        <v>33311</v>
      </c>
      <c r="AF106" s="52">
        <v>33311</v>
      </c>
      <c r="AG106" s="51">
        <v>1991</v>
      </c>
      <c r="AH106" s="29">
        <v>70.849315068493155</v>
      </c>
      <c r="AI106" s="52">
        <v>36232</v>
      </c>
      <c r="AJ106" s="52">
        <v>33710</v>
      </c>
      <c r="AK106" s="51">
        <v>1992</v>
      </c>
      <c r="AL106" s="29">
        <v>71.942465753424656</v>
      </c>
      <c r="AM106" s="19">
        <v>1.0931506849315069</v>
      </c>
      <c r="AN106" s="29">
        <v>8</v>
      </c>
      <c r="AO106" s="51" t="s">
        <v>255</v>
      </c>
    </row>
    <row r="107" spans="1:41" s="45" customFormat="1" ht="14" customHeight="1" x14ac:dyDescent="0.3">
      <c r="A107" s="62" t="s">
        <v>35</v>
      </c>
      <c r="B107" s="69" t="s">
        <v>162</v>
      </c>
      <c r="C107" s="51" t="s">
        <v>34</v>
      </c>
      <c r="D107" s="51" t="s">
        <v>24</v>
      </c>
      <c r="E107" s="51">
        <v>1937</v>
      </c>
      <c r="F107" s="51" t="s">
        <v>31</v>
      </c>
      <c r="G107" s="51" t="s">
        <v>33</v>
      </c>
      <c r="H107" s="51" t="s">
        <v>25</v>
      </c>
      <c r="I107" s="51">
        <v>12</v>
      </c>
      <c r="J107" s="51">
        <v>21</v>
      </c>
      <c r="K107" s="51">
        <v>1768</v>
      </c>
      <c r="L107" s="52">
        <v>33310</v>
      </c>
      <c r="M107" s="18" t="s">
        <v>36</v>
      </c>
      <c r="N107" s="18" t="s">
        <v>19</v>
      </c>
      <c r="O107" s="18">
        <v>1</v>
      </c>
      <c r="P107" s="18">
        <v>155</v>
      </c>
      <c r="Q107" s="18" t="s">
        <v>54</v>
      </c>
      <c r="R107" s="18" t="s">
        <v>53</v>
      </c>
      <c r="S107" s="18">
        <v>79</v>
      </c>
      <c r="T107" s="18">
        <v>76</v>
      </c>
      <c r="U107" s="18">
        <v>155</v>
      </c>
      <c r="V107" s="51" t="s">
        <v>19</v>
      </c>
      <c r="W107" s="46" t="s">
        <v>19</v>
      </c>
      <c r="X107" s="46" t="s">
        <v>19</v>
      </c>
      <c r="Y107" s="46" t="s">
        <v>19</v>
      </c>
      <c r="Z107" s="46" t="s">
        <v>19</v>
      </c>
      <c r="AA107" s="46" t="s">
        <v>19</v>
      </c>
      <c r="AB107" s="46" t="s">
        <v>19</v>
      </c>
      <c r="AC107" s="46" t="s">
        <v>19</v>
      </c>
      <c r="AD107" s="19">
        <f t="shared" si="21"/>
        <v>100</v>
      </c>
      <c r="AE107" s="52">
        <v>33311</v>
      </c>
      <c r="AF107" s="52">
        <v>33311</v>
      </c>
      <c r="AG107" s="51">
        <v>1991</v>
      </c>
      <c r="AH107" s="29">
        <v>53.331506849315069</v>
      </c>
      <c r="AI107" s="52">
        <v>36232</v>
      </c>
      <c r="AJ107" s="52">
        <v>36285</v>
      </c>
      <c r="AK107" s="51">
        <v>1999</v>
      </c>
      <c r="AL107" s="29">
        <v>61.479452054794521</v>
      </c>
      <c r="AM107" s="19">
        <v>8.1479452054794521</v>
      </c>
      <c r="AN107" s="29">
        <v>8</v>
      </c>
      <c r="AO107" s="51" t="s">
        <v>254</v>
      </c>
    </row>
    <row r="108" spans="1:41" s="45" customFormat="1" ht="14" customHeight="1" x14ac:dyDescent="0.3">
      <c r="A108" s="62" t="s">
        <v>35</v>
      </c>
      <c r="B108" s="69" t="s">
        <v>163</v>
      </c>
      <c r="C108" s="51" t="s">
        <v>34</v>
      </c>
      <c r="D108" s="51" t="s">
        <v>24</v>
      </c>
      <c r="E108" s="51">
        <v>1937</v>
      </c>
      <c r="F108" s="51" t="s">
        <v>31</v>
      </c>
      <c r="G108" s="51" t="s">
        <v>33</v>
      </c>
      <c r="H108" s="51" t="s">
        <v>25</v>
      </c>
      <c r="I108" s="51">
        <v>12</v>
      </c>
      <c r="J108" s="51">
        <v>21</v>
      </c>
      <c r="K108" s="51">
        <v>1768</v>
      </c>
      <c r="L108" s="52">
        <v>33310</v>
      </c>
      <c r="M108" s="18" t="s">
        <v>36</v>
      </c>
      <c r="N108" s="18" t="s">
        <v>19</v>
      </c>
      <c r="O108" s="18">
        <v>1</v>
      </c>
      <c r="P108" s="18">
        <v>155</v>
      </c>
      <c r="Q108" s="18" t="s">
        <v>54</v>
      </c>
      <c r="R108" s="18" t="s">
        <v>53</v>
      </c>
      <c r="S108" s="18">
        <v>79</v>
      </c>
      <c r="T108" s="18">
        <v>76</v>
      </c>
      <c r="U108" s="18">
        <v>155</v>
      </c>
      <c r="V108" s="51" t="s">
        <v>19</v>
      </c>
      <c r="W108" s="46" t="s">
        <v>19</v>
      </c>
      <c r="X108" s="46" t="s">
        <v>19</v>
      </c>
      <c r="Y108" s="46" t="s">
        <v>19</v>
      </c>
      <c r="Z108" s="46" t="s">
        <v>19</v>
      </c>
      <c r="AA108" s="46" t="s">
        <v>19</v>
      </c>
      <c r="AB108" s="46" t="s">
        <v>19</v>
      </c>
      <c r="AC108" s="46" t="s">
        <v>19</v>
      </c>
      <c r="AD108" s="19">
        <f t="shared" si="21"/>
        <v>100</v>
      </c>
      <c r="AE108" s="52">
        <v>33311</v>
      </c>
      <c r="AF108" s="52">
        <v>33311</v>
      </c>
      <c r="AG108" s="51">
        <v>1991</v>
      </c>
      <c r="AH108" s="29">
        <v>54.210958904109589</v>
      </c>
      <c r="AI108" s="52">
        <v>36232</v>
      </c>
      <c r="AJ108" s="52">
        <v>36285</v>
      </c>
      <c r="AK108" s="51">
        <v>1999</v>
      </c>
      <c r="AL108" s="29">
        <v>62.358904109589041</v>
      </c>
      <c r="AM108" s="19">
        <v>8.1479452054794521</v>
      </c>
      <c r="AN108" s="29">
        <v>8</v>
      </c>
      <c r="AO108" s="51" t="s">
        <v>254</v>
      </c>
    </row>
    <row r="109" spans="1:41" s="45" customFormat="1" ht="14" customHeight="1" x14ac:dyDescent="0.3">
      <c r="A109" s="62" t="s">
        <v>35</v>
      </c>
      <c r="B109" s="69" t="s">
        <v>164</v>
      </c>
      <c r="C109" s="51"/>
      <c r="D109" s="51" t="s">
        <v>52</v>
      </c>
      <c r="E109" s="51">
        <v>1938</v>
      </c>
      <c r="F109" s="51" t="s">
        <v>26</v>
      </c>
      <c r="G109" s="51" t="s">
        <v>26</v>
      </c>
      <c r="H109" s="51" t="s">
        <v>19</v>
      </c>
      <c r="I109" s="51">
        <v>12</v>
      </c>
      <c r="J109" s="51">
        <v>21</v>
      </c>
      <c r="K109" s="51">
        <v>1768</v>
      </c>
      <c r="L109" s="52">
        <v>33310</v>
      </c>
      <c r="M109" s="18" t="s">
        <v>36</v>
      </c>
      <c r="N109" s="18" t="s">
        <v>19</v>
      </c>
      <c r="O109" s="18">
        <v>1</v>
      </c>
      <c r="P109" s="18">
        <v>155</v>
      </c>
      <c r="Q109" s="18" t="s">
        <v>54</v>
      </c>
      <c r="R109" s="18" t="s">
        <v>53</v>
      </c>
      <c r="S109" s="18">
        <v>79</v>
      </c>
      <c r="T109" s="18">
        <v>76</v>
      </c>
      <c r="U109" s="18">
        <v>155</v>
      </c>
      <c r="V109" s="59">
        <v>0</v>
      </c>
      <c r="W109" s="46">
        <v>0</v>
      </c>
      <c r="X109" s="46">
        <v>0</v>
      </c>
      <c r="Y109" s="18">
        <f t="shared" ref="Y109:Y133" si="22">U109+V109+W109+X109</f>
        <v>155</v>
      </c>
      <c r="Z109" s="18">
        <f t="shared" ref="Z109:Z130" si="23">U109+V109+W109+X109</f>
        <v>155</v>
      </c>
      <c r="AA109" s="27">
        <f t="shared" ref="AA109:AA129" si="24">ROUNDUP(Z109/3*2,0)</f>
        <v>104</v>
      </c>
      <c r="AB109" s="19">
        <f t="shared" ref="AB109:AB117" si="25">U109/Z109*100</f>
        <v>100</v>
      </c>
      <c r="AC109" s="46" t="s">
        <v>19</v>
      </c>
      <c r="AD109" s="19">
        <f t="shared" si="21"/>
        <v>100</v>
      </c>
      <c r="AE109" s="52">
        <v>33345</v>
      </c>
      <c r="AF109" s="52">
        <v>33345</v>
      </c>
      <c r="AG109" s="51">
        <v>1991</v>
      </c>
      <c r="AH109" s="29">
        <v>53.224657534246575</v>
      </c>
      <c r="AI109" s="60" t="s">
        <v>19</v>
      </c>
      <c r="AJ109" s="60">
        <v>37680</v>
      </c>
      <c r="AK109" s="59">
        <v>2003</v>
      </c>
      <c r="AL109" s="29">
        <v>65.101369863013701</v>
      </c>
      <c r="AM109" s="19">
        <v>11.876712328767123</v>
      </c>
      <c r="AN109" s="29" t="s">
        <v>19</v>
      </c>
      <c r="AO109" s="59" t="s">
        <v>255</v>
      </c>
    </row>
    <row r="110" spans="1:41" s="45" customFormat="1" ht="14" customHeight="1" x14ac:dyDescent="0.3">
      <c r="A110" s="62" t="s">
        <v>35</v>
      </c>
      <c r="B110" s="69" t="s">
        <v>165</v>
      </c>
      <c r="C110" s="51" t="s">
        <v>34</v>
      </c>
      <c r="D110" s="51" t="s">
        <v>24</v>
      </c>
      <c r="E110" s="51">
        <v>1934</v>
      </c>
      <c r="F110" s="51" t="s">
        <v>31</v>
      </c>
      <c r="G110" s="51" t="s">
        <v>33</v>
      </c>
      <c r="H110" s="51" t="s">
        <v>25</v>
      </c>
      <c r="I110" s="51">
        <v>12</v>
      </c>
      <c r="J110" s="51">
        <v>24</v>
      </c>
      <c r="K110" s="51">
        <v>2059</v>
      </c>
      <c r="L110" s="52">
        <v>33345</v>
      </c>
      <c r="M110" s="18" t="s">
        <v>36</v>
      </c>
      <c r="N110" s="18" t="s">
        <v>19</v>
      </c>
      <c r="O110" s="18">
        <v>1</v>
      </c>
      <c r="P110" s="18">
        <v>155</v>
      </c>
      <c r="Q110" s="18" t="s">
        <v>54</v>
      </c>
      <c r="R110" s="18" t="s">
        <v>53</v>
      </c>
      <c r="S110" s="18">
        <v>79</v>
      </c>
      <c r="T110" s="18">
        <v>76</v>
      </c>
      <c r="U110" s="18">
        <v>155</v>
      </c>
      <c r="V110" s="59">
        <v>0</v>
      </c>
      <c r="W110" s="46">
        <v>0</v>
      </c>
      <c r="X110" s="46">
        <v>0</v>
      </c>
      <c r="Y110" s="18">
        <f t="shared" ref="Y110:Y117" si="26">U110+V110+W110+X110</f>
        <v>155</v>
      </c>
      <c r="Z110" s="18">
        <f t="shared" si="23"/>
        <v>155</v>
      </c>
      <c r="AA110" s="27">
        <f t="shared" si="24"/>
        <v>104</v>
      </c>
      <c r="AB110" s="19">
        <f t="shared" si="25"/>
        <v>100</v>
      </c>
      <c r="AC110" s="46" t="s">
        <v>19</v>
      </c>
      <c r="AD110" s="19">
        <f t="shared" si="21"/>
        <v>100</v>
      </c>
      <c r="AE110" s="52">
        <v>33345</v>
      </c>
      <c r="AF110" s="52">
        <v>33345</v>
      </c>
      <c r="AG110" s="51">
        <v>1991</v>
      </c>
      <c r="AH110" s="29">
        <v>56.421917808219177</v>
      </c>
      <c r="AI110" s="52">
        <v>36232</v>
      </c>
      <c r="AJ110" s="52">
        <v>36285</v>
      </c>
      <c r="AK110" s="51">
        <v>1999</v>
      </c>
      <c r="AL110" s="29">
        <v>64.476712328767121</v>
      </c>
      <c r="AM110" s="19">
        <v>8.0547945205479454</v>
      </c>
      <c r="AN110" s="29">
        <v>8</v>
      </c>
      <c r="AO110" s="51" t="s">
        <v>255</v>
      </c>
    </row>
    <row r="111" spans="1:41" s="45" customFormat="1" ht="14" customHeight="1" x14ac:dyDescent="0.3">
      <c r="A111" s="62" t="s">
        <v>35</v>
      </c>
      <c r="B111" s="69" t="s">
        <v>166</v>
      </c>
      <c r="C111" s="51"/>
      <c r="D111" s="51" t="s">
        <v>24</v>
      </c>
      <c r="E111" s="51">
        <v>1932</v>
      </c>
      <c r="F111" s="51" t="s">
        <v>31</v>
      </c>
      <c r="G111" s="51" t="s">
        <v>26</v>
      </c>
      <c r="H111" s="51" t="s">
        <v>39</v>
      </c>
      <c r="I111" s="18">
        <v>12</v>
      </c>
      <c r="J111" s="18">
        <v>50</v>
      </c>
      <c r="K111" s="18">
        <v>4651</v>
      </c>
      <c r="L111" s="16">
        <v>33688</v>
      </c>
      <c r="M111" s="18" t="s">
        <v>36</v>
      </c>
      <c r="N111" s="18" t="s">
        <v>19</v>
      </c>
      <c r="O111" s="18">
        <v>1</v>
      </c>
      <c r="P111" s="18">
        <v>155</v>
      </c>
      <c r="Q111" s="18" t="s">
        <v>54</v>
      </c>
      <c r="R111" s="18" t="s">
        <v>53</v>
      </c>
      <c r="S111" s="18">
        <v>79</v>
      </c>
      <c r="T111" s="18">
        <v>76</v>
      </c>
      <c r="U111" s="18">
        <v>155</v>
      </c>
      <c r="V111" s="59">
        <v>0</v>
      </c>
      <c r="W111" s="46">
        <v>0</v>
      </c>
      <c r="X111" s="46">
        <v>0</v>
      </c>
      <c r="Y111" s="18">
        <f t="shared" si="26"/>
        <v>155</v>
      </c>
      <c r="Z111" s="18">
        <f t="shared" si="23"/>
        <v>155</v>
      </c>
      <c r="AA111" s="27">
        <f t="shared" si="24"/>
        <v>104</v>
      </c>
      <c r="AB111" s="19">
        <f t="shared" si="25"/>
        <v>100</v>
      </c>
      <c r="AC111" s="46" t="s">
        <v>19</v>
      </c>
      <c r="AD111" s="19">
        <f t="shared" si="21"/>
        <v>100</v>
      </c>
      <c r="AE111" s="52">
        <v>33688</v>
      </c>
      <c r="AF111" s="16">
        <v>33688</v>
      </c>
      <c r="AG111" s="18">
        <v>1992</v>
      </c>
      <c r="AH111" s="29">
        <v>60.161643835616438</v>
      </c>
      <c r="AI111" s="52">
        <v>34132</v>
      </c>
      <c r="AJ111" s="52">
        <v>34132</v>
      </c>
      <c r="AK111" s="51">
        <v>1993</v>
      </c>
      <c r="AL111" s="29">
        <v>61.37808219178082</v>
      </c>
      <c r="AM111" s="19">
        <v>1.2164383561643837</v>
      </c>
      <c r="AN111" s="29">
        <v>1.2164383561643837</v>
      </c>
      <c r="AO111" s="51" t="s">
        <v>254</v>
      </c>
    </row>
    <row r="112" spans="1:41" s="45" customFormat="1" ht="14" customHeight="1" x14ac:dyDescent="0.3">
      <c r="A112" s="62" t="s">
        <v>35</v>
      </c>
      <c r="B112" s="69" t="s">
        <v>167</v>
      </c>
      <c r="C112" s="51" t="s">
        <v>23</v>
      </c>
      <c r="D112" s="51" t="s">
        <v>24</v>
      </c>
      <c r="E112" s="51">
        <v>1942</v>
      </c>
      <c r="F112" s="51" t="s">
        <v>31</v>
      </c>
      <c r="G112" s="51" t="s">
        <v>26</v>
      </c>
      <c r="H112" s="51" t="s">
        <v>39</v>
      </c>
      <c r="I112" s="18">
        <v>12</v>
      </c>
      <c r="J112" s="18">
        <v>50</v>
      </c>
      <c r="K112" s="18">
        <v>4651</v>
      </c>
      <c r="L112" s="16">
        <v>33688</v>
      </c>
      <c r="M112" s="18" t="s">
        <v>36</v>
      </c>
      <c r="N112" s="18" t="s">
        <v>19</v>
      </c>
      <c r="O112" s="18">
        <v>1</v>
      </c>
      <c r="P112" s="18">
        <v>155</v>
      </c>
      <c r="Q112" s="18" t="s">
        <v>54</v>
      </c>
      <c r="R112" s="18" t="s">
        <v>53</v>
      </c>
      <c r="S112" s="18">
        <v>79</v>
      </c>
      <c r="T112" s="18">
        <v>76</v>
      </c>
      <c r="U112" s="18">
        <v>155</v>
      </c>
      <c r="V112" s="59">
        <v>0</v>
      </c>
      <c r="W112" s="46">
        <v>0</v>
      </c>
      <c r="X112" s="46">
        <v>0</v>
      </c>
      <c r="Y112" s="18">
        <f t="shared" si="26"/>
        <v>155</v>
      </c>
      <c r="Z112" s="18">
        <f t="shared" si="23"/>
        <v>155</v>
      </c>
      <c r="AA112" s="27">
        <f t="shared" si="24"/>
        <v>104</v>
      </c>
      <c r="AB112" s="19">
        <f t="shared" si="25"/>
        <v>100</v>
      </c>
      <c r="AC112" s="46" t="s">
        <v>19</v>
      </c>
      <c r="AD112" s="19">
        <f t="shared" si="21"/>
        <v>100</v>
      </c>
      <c r="AE112" s="52">
        <v>33689</v>
      </c>
      <c r="AF112" s="52">
        <v>33689</v>
      </c>
      <c r="AG112" s="51">
        <v>1992</v>
      </c>
      <c r="AH112" s="29">
        <v>49.841095890410962</v>
      </c>
      <c r="AI112" s="52">
        <v>34132</v>
      </c>
      <c r="AJ112" s="52">
        <v>34132</v>
      </c>
      <c r="AK112" s="51">
        <v>1993</v>
      </c>
      <c r="AL112" s="29">
        <v>51.054794520547944</v>
      </c>
      <c r="AM112" s="19">
        <v>1.2136986301369863</v>
      </c>
      <c r="AN112" s="29">
        <v>1.2136986301369863</v>
      </c>
      <c r="AO112" s="51" t="s">
        <v>255</v>
      </c>
    </row>
    <row r="113" spans="1:41" s="45" customFormat="1" ht="14" customHeight="1" x14ac:dyDescent="0.3">
      <c r="A113" s="62" t="s">
        <v>35</v>
      </c>
      <c r="B113" s="69" t="s">
        <v>168</v>
      </c>
      <c r="C113" s="51" t="s">
        <v>23</v>
      </c>
      <c r="D113" s="51" t="s">
        <v>24</v>
      </c>
      <c r="E113" s="51">
        <v>1933</v>
      </c>
      <c r="F113" s="51" t="s">
        <v>26</v>
      </c>
      <c r="G113" s="51" t="s">
        <v>26</v>
      </c>
      <c r="H113" s="51" t="s">
        <v>19</v>
      </c>
      <c r="I113" s="18">
        <v>12</v>
      </c>
      <c r="J113" s="18">
        <v>50</v>
      </c>
      <c r="K113" s="18">
        <v>4651</v>
      </c>
      <c r="L113" s="16">
        <v>33688</v>
      </c>
      <c r="M113" s="18" t="s">
        <v>36</v>
      </c>
      <c r="N113" s="18" t="s">
        <v>19</v>
      </c>
      <c r="O113" s="18">
        <v>1</v>
      </c>
      <c r="P113" s="18">
        <v>155</v>
      </c>
      <c r="Q113" s="18" t="s">
        <v>54</v>
      </c>
      <c r="R113" s="18" t="s">
        <v>53</v>
      </c>
      <c r="S113" s="18">
        <v>79</v>
      </c>
      <c r="T113" s="18">
        <v>76</v>
      </c>
      <c r="U113" s="18">
        <v>155</v>
      </c>
      <c r="V113" s="59">
        <v>0</v>
      </c>
      <c r="W113" s="46">
        <v>0</v>
      </c>
      <c r="X113" s="46">
        <v>0</v>
      </c>
      <c r="Y113" s="18">
        <f t="shared" si="26"/>
        <v>155</v>
      </c>
      <c r="Z113" s="18">
        <f t="shared" si="23"/>
        <v>155</v>
      </c>
      <c r="AA113" s="27">
        <f t="shared" si="24"/>
        <v>104</v>
      </c>
      <c r="AB113" s="19">
        <f t="shared" si="25"/>
        <v>100</v>
      </c>
      <c r="AC113" s="46" t="s">
        <v>19</v>
      </c>
      <c r="AD113" s="19">
        <f t="shared" si="21"/>
        <v>100</v>
      </c>
      <c r="AE113" s="52">
        <v>33689</v>
      </c>
      <c r="AF113" s="52">
        <v>33689</v>
      </c>
      <c r="AG113" s="51">
        <v>1992</v>
      </c>
      <c r="AH113" s="29">
        <v>58.876712328767127</v>
      </c>
      <c r="AI113" s="52" t="s">
        <v>19</v>
      </c>
      <c r="AJ113" s="52">
        <v>36236</v>
      </c>
      <c r="AK113" s="51">
        <v>1999</v>
      </c>
      <c r="AL113" s="29">
        <v>65.854794520547941</v>
      </c>
      <c r="AM113" s="19">
        <v>6.978082191780822</v>
      </c>
      <c r="AN113" s="29" t="s">
        <v>19</v>
      </c>
      <c r="AO113" s="51" t="s">
        <v>255</v>
      </c>
    </row>
    <row r="114" spans="1:41" s="45" customFormat="1" ht="14" customHeight="1" x14ac:dyDescent="0.3">
      <c r="A114" s="62" t="s">
        <v>35</v>
      </c>
      <c r="B114" s="69" t="s">
        <v>169</v>
      </c>
      <c r="C114" s="50"/>
      <c r="D114" s="58" t="s">
        <v>52</v>
      </c>
      <c r="E114" s="58">
        <v>1941</v>
      </c>
      <c r="F114" s="58" t="s">
        <v>26</v>
      </c>
      <c r="G114" s="18" t="s">
        <v>26</v>
      </c>
      <c r="H114" s="18" t="s">
        <v>19</v>
      </c>
      <c r="I114" s="18">
        <v>12</v>
      </c>
      <c r="J114" s="18">
        <v>50</v>
      </c>
      <c r="K114" s="18">
        <v>4651</v>
      </c>
      <c r="L114" s="16">
        <v>33688</v>
      </c>
      <c r="M114" s="18" t="s">
        <v>36</v>
      </c>
      <c r="N114" s="18" t="s">
        <v>19</v>
      </c>
      <c r="O114" s="18">
        <v>1</v>
      </c>
      <c r="P114" s="18">
        <v>155</v>
      </c>
      <c r="Q114" s="18" t="s">
        <v>54</v>
      </c>
      <c r="R114" s="18" t="s">
        <v>53</v>
      </c>
      <c r="S114" s="18">
        <v>79</v>
      </c>
      <c r="T114" s="18">
        <v>76</v>
      </c>
      <c r="U114" s="18">
        <v>155</v>
      </c>
      <c r="V114" s="59">
        <v>0</v>
      </c>
      <c r="W114" s="46">
        <v>0</v>
      </c>
      <c r="X114" s="46">
        <v>0</v>
      </c>
      <c r="Y114" s="18">
        <f t="shared" si="26"/>
        <v>155</v>
      </c>
      <c r="Z114" s="18">
        <f t="shared" si="23"/>
        <v>155</v>
      </c>
      <c r="AA114" s="27">
        <f t="shared" si="24"/>
        <v>104</v>
      </c>
      <c r="AB114" s="19">
        <f t="shared" si="25"/>
        <v>100</v>
      </c>
      <c r="AC114" s="46" t="s">
        <v>19</v>
      </c>
      <c r="AD114" s="19">
        <f t="shared" si="21"/>
        <v>100</v>
      </c>
      <c r="AE114" s="16">
        <v>33688</v>
      </c>
      <c r="AF114" s="16">
        <v>33688</v>
      </c>
      <c r="AG114" s="18">
        <v>1992</v>
      </c>
      <c r="AH114" s="29">
        <v>50.843835616438355</v>
      </c>
      <c r="AI114" s="16" t="s">
        <v>19</v>
      </c>
      <c r="AJ114" s="16">
        <v>38807</v>
      </c>
      <c r="AK114" s="18">
        <v>2006</v>
      </c>
      <c r="AL114" s="29">
        <v>64.868493150684927</v>
      </c>
      <c r="AM114" s="19">
        <v>14.024657534246575</v>
      </c>
      <c r="AN114" s="29" t="s">
        <v>19</v>
      </c>
      <c r="AO114" s="18" t="s">
        <v>254</v>
      </c>
    </row>
    <row r="115" spans="1:41" s="45" customFormat="1" ht="14" x14ac:dyDescent="0.3">
      <c r="A115" s="62" t="s">
        <v>35</v>
      </c>
      <c r="B115" s="69" t="s">
        <v>170</v>
      </c>
      <c r="C115" s="51"/>
      <c r="D115" s="51" t="s">
        <v>52</v>
      </c>
      <c r="E115" s="51">
        <v>1941</v>
      </c>
      <c r="F115" s="51" t="s">
        <v>30</v>
      </c>
      <c r="G115" s="51" t="s">
        <v>26</v>
      </c>
      <c r="H115" s="51" t="s">
        <v>19</v>
      </c>
      <c r="I115" s="18">
        <v>12</v>
      </c>
      <c r="J115" s="18">
        <v>50</v>
      </c>
      <c r="K115" s="18">
        <v>4651</v>
      </c>
      <c r="L115" s="16">
        <v>33688</v>
      </c>
      <c r="M115" s="18" t="s">
        <v>36</v>
      </c>
      <c r="N115" s="18" t="s">
        <v>19</v>
      </c>
      <c r="O115" s="18">
        <v>1</v>
      </c>
      <c r="P115" s="18">
        <v>155</v>
      </c>
      <c r="Q115" s="18" t="s">
        <v>54</v>
      </c>
      <c r="R115" s="18" t="s">
        <v>53</v>
      </c>
      <c r="S115" s="18">
        <v>79</v>
      </c>
      <c r="T115" s="18">
        <v>76</v>
      </c>
      <c r="U115" s="18">
        <v>155</v>
      </c>
      <c r="V115" s="59">
        <v>0</v>
      </c>
      <c r="W115" s="46">
        <v>0</v>
      </c>
      <c r="X115" s="46">
        <v>0</v>
      </c>
      <c r="Y115" s="18">
        <f t="shared" si="26"/>
        <v>155</v>
      </c>
      <c r="Z115" s="18">
        <f t="shared" si="23"/>
        <v>155</v>
      </c>
      <c r="AA115" s="27">
        <f t="shared" si="24"/>
        <v>104</v>
      </c>
      <c r="AB115" s="19">
        <f t="shared" si="25"/>
        <v>100</v>
      </c>
      <c r="AC115" s="46" t="s">
        <v>19</v>
      </c>
      <c r="AD115" s="19">
        <f t="shared" ref="AD115:AD150" si="27">U115/P115*100</f>
        <v>100</v>
      </c>
      <c r="AE115" s="52">
        <v>33688</v>
      </c>
      <c r="AF115" s="16">
        <v>33688</v>
      </c>
      <c r="AG115" s="18">
        <v>1992</v>
      </c>
      <c r="AH115" s="29">
        <v>50.843835616438355</v>
      </c>
      <c r="AI115" s="52" t="s">
        <v>19</v>
      </c>
      <c r="AJ115" s="52">
        <v>38807</v>
      </c>
      <c r="AK115" s="51">
        <v>2006</v>
      </c>
      <c r="AL115" s="29">
        <v>64.868493150684927</v>
      </c>
      <c r="AM115" s="19">
        <v>14.024657534246575</v>
      </c>
      <c r="AN115" s="29" t="s">
        <v>19</v>
      </c>
      <c r="AO115" s="51" t="s">
        <v>254</v>
      </c>
    </row>
    <row r="116" spans="1:41" s="45" customFormat="1" ht="14" x14ac:dyDescent="0.3">
      <c r="A116" s="62" t="s">
        <v>35</v>
      </c>
      <c r="B116" s="69" t="s">
        <v>171</v>
      </c>
      <c r="C116" s="59" t="s">
        <v>23</v>
      </c>
      <c r="D116" s="59" t="s">
        <v>24</v>
      </c>
      <c r="E116" s="59">
        <v>1935</v>
      </c>
      <c r="F116" s="59" t="s">
        <v>32</v>
      </c>
      <c r="G116" s="59" t="s">
        <v>26</v>
      </c>
      <c r="H116" s="59" t="s">
        <v>19</v>
      </c>
      <c r="I116" s="59">
        <v>12</v>
      </c>
      <c r="J116" s="59">
        <v>65</v>
      </c>
      <c r="K116" s="59">
        <v>6094</v>
      </c>
      <c r="L116" s="60">
        <v>33919</v>
      </c>
      <c r="M116" s="18" t="s">
        <v>36</v>
      </c>
      <c r="N116" s="18" t="s">
        <v>19</v>
      </c>
      <c r="O116" s="18">
        <v>1</v>
      </c>
      <c r="P116" s="18">
        <v>155</v>
      </c>
      <c r="Q116" s="18" t="s">
        <v>54</v>
      </c>
      <c r="R116" s="18" t="s">
        <v>53</v>
      </c>
      <c r="S116" s="18">
        <v>79</v>
      </c>
      <c r="T116" s="18">
        <v>76</v>
      </c>
      <c r="U116" s="18">
        <v>155</v>
      </c>
      <c r="V116" s="59">
        <v>0</v>
      </c>
      <c r="W116" s="46">
        <v>0</v>
      </c>
      <c r="X116" s="46">
        <v>0</v>
      </c>
      <c r="Y116" s="18">
        <f t="shared" si="26"/>
        <v>155</v>
      </c>
      <c r="Z116" s="18">
        <f t="shared" si="23"/>
        <v>155</v>
      </c>
      <c r="AA116" s="27">
        <f t="shared" si="24"/>
        <v>104</v>
      </c>
      <c r="AB116" s="19">
        <f t="shared" si="25"/>
        <v>100</v>
      </c>
      <c r="AC116" s="46" t="s">
        <v>19</v>
      </c>
      <c r="AD116" s="19">
        <f t="shared" si="27"/>
        <v>100</v>
      </c>
      <c r="AE116" s="52">
        <v>33919</v>
      </c>
      <c r="AF116" s="52">
        <v>33919</v>
      </c>
      <c r="AG116" s="51">
        <v>1992</v>
      </c>
      <c r="AH116" s="29">
        <v>57.895890410958906</v>
      </c>
      <c r="AI116" s="60" t="s">
        <v>19</v>
      </c>
      <c r="AJ116" s="60">
        <v>36556</v>
      </c>
      <c r="AK116" s="59">
        <v>2000</v>
      </c>
      <c r="AL116" s="29">
        <v>65.120547945205473</v>
      </c>
      <c r="AM116" s="19">
        <v>7.2246575342465755</v>
      </c>
      <c r="AN116" s="29" t="s">
        <v>19</v>
      </c>
      <c r="AO116" s="59" t="s">
        <v>254</v>
      </c>
    </row>
    <row r="117" spans="1:41" s="45" customFormat="1" ht="14" x14ac:dyDescent="0.3">
      <c r="A117" s="62" t="s">
        <v>35</v>
      </c>
      <c r="B117" s="69" t="s">
        <v>172</v>
      </c>
      <c r="C117" s="51"/>
      <c r="D117" s="51" t="s">
        <v>24</v>
      </c>
      <c r="E117" s="51">
        <v>1939</v>
      </c>
      <c r="F117" s="51" t="s">
        <v>26</v>
      </c>
      <c r="G117" s="51" t="s">
        <v>26</v>
      </c>
      <c r="H117" s="51" t="s">
        <v>19</v>
      </c>
      <c r="I117" s="51">
        <v>12</v>
      </c>
      <c r="J117" s="51">
        <v>70</v>
      </c>
      <c r="K117" s="51">
        <v>6684</v>
      </c>
      <c r="L117" s="52">
        <v>33989</v>
      </c>
      <c r="M117" s="18" t="s">
        <v>36</v>
      </c>
      <c r="N117" s="18" t="s">
        <v>19</v>
      </c>
      <c r="O117" s="18">
        <v>1</v>
      </c>
      <c r="P117" s="18">
        <v>155</v>
      </c>
      <c r="Q117" s="18" t="s">
        <v>54</v>
      </c>
      <c r="R117" s="18" t="s">
        <v>53</v>
      </c>
      <c r="S117" s="18">
        <v>79</v>
      </c>
      <c r="T117" s="18">
        <v>76</v>
      </c>
      <c r="U117" s="18">
        <v>155</v>
      </c>
      <c r="V117" s="59">
        <v>0</v>
      </c>
      <c r="W117" s="46">
        <v>0</v>
      </c>
      <c r="X117" s="46">
        <v>0</v>
      </c>
      <c r="Y117" s="18">
        <f t="shared" si="26"/>
        <v>155</v>
      </c>
      <c r="Z117" s="18">
        <f t="shared" si="23"/>
        <v>155</v>
      </c>
      <c r="AA117" s="27">
        <f t="shared" si="24"/>
        <v>104</v>
      </c>
      <c r="AB117" s="19">
        <f t="shared" si="25"/>
        <v>100</v>
      </c>
      <c r="AC117" s="46" t="s">
        <v>19</v>
      </c>
      <c r="AD117" s="19">
        <f t="shared" si="27"/>
        <v>100</v>
      </c>
      <c r="AE117" s="52">
        <v>33990</v>
      </c>
      <c r="AF117" s="52">
        <v>33990</v>
      </c>
      <c r="AG117" s="51">
        <v>1993</v>
      </c>
      <c r="AH117" s="29">
        <v>53.443835616438356</v>
      </c>
      <c r="AI117" s="60" t="s">
        <v>19</v>
      </c>
      <c r="AJ117" s="60">
        <v>38230</v>
      </c>
      <c r="AK117" s="59">
        <v>2004</v>
      </c>
      <c r="AL117" s="29">
        <v>65.060273972602744</v>
      </c>
      <c r="AM117" s="19">
        <v>11.616438356164384</v>
      </c>
      <c r="AN117" s="29" t="s">
        <v>19</v>
      </c>
      <c r="AO117" s="59" t="s">
        <v>254</v>
      </c>
    </row>
    <row r="118" spans="1:41" s="49" customFormat="1" ht="14" x14ac:dyDescent="0.3">
      <c r="A118" s="34" t="s">
        <v>35</v>
      </c>
      <c r="B118" s="69" t="s">
        <v>173</v>
      </c>
      <c r="C118" s="46"/>
      <c r="D118" s="46" t="s">
        <v>24</v>
      </c>
      <c r="E118" s="46">
        <v>1932</v>
      </c>
      <c r="F118" s="46" t="s">
        <v>31</v>
      </c>
      <c r="G118" s="46" t="s">
        <v>26</v>
      </c>
      <c r="H118" s="46" t="s">
        <v>25</v>
      </c>
      <c r="I118" s="46">
        <v>12</v>
      </c>
      <c r="J118" s="46">
        <v>83</v>
      </c>
      <c r="K118" s="46">
        <v>7763</v>
      </c>
      <c r="L118" s="52">
        <v>34129</v>
      </c>
      <c r="M118" s="18" t="s">
        <v>36</v>
      </c>
      <c r="N118" s="18" t="s">
        <v>19</v>
      </c>
      <c r="O118" s="18">
        <v>1</v>
      </c>
      <c r="P118" s="67">
        <v>155</v>
      </c>
      <c r="Q118" s="67" t="s">
        <v>54</v>
      </c>
      <c r="R118" s="67" t="s">
        <v>53</v>
      </c>
      <c r="S118" s="67">
        <v>79</v>
      </c>
      <c r="T118" s="67">
        <v>76</v>
      </c>
      <c r="U118" s="46">
        <v>142</v>
      </c>
      <c r="V118" s="46">
        <v>3</v>
      </c>
      <c r="W118" s="46">
        <v>2</v>
      </c>
      <c r="X118" s="46">
        <v>0</v>
      </c>
      <c r="Y118" s="18">
        <f t="shared" si="22"/>
        <v>147</v>
      </c>
      <c r="Z118" s="18">
        <f t="shared" si="23"/>
        <v>147</v>
      </c>
      <c r="AA118" s="27">
        <f t="shared" si="24"/>
        <v>98</v>
      </c>
      <c r="AB118" s="19">
        <f t="shared" ref="AB118:AB150" si="28">U118/Z118*100</f>
        <v>96.598639455782305</v>
      </c>
      <c r="AC118" s="19">
        <f t="shared" ref="AC118:AC150" si="29">U118/Y118*100</f>
        <v>96.598639455782305</v>
      </c>
      <c r="AD118" s="19">
        <f t="shared" si="27"/>
        <v>91.612903225806448</v>
      </c>
      <c r="AE118" s="48">
        <v>34133</v>
      </c>
      <c r="AF118" s="48">
        <v>34129</v>
      </c>
      <c r="AG118" s="46">
        <v>1993</v>
      </c>
      <c r="AH118" s="25">
        <v>61.38082191780822</v>
      </c>
      <c r="AI118" s="48">
        <v>36689</v>
      </c>
      <c r="AJ118" s="48">
        <v>36783</v>
      </c>
      <c r="AK118" s="46">
        <v>2000</v>
      </c>
      <c r="AL118" s="25">
        <v>68.641095890410952</v>
      </c>
      <c r="AM118" s="19">
        <v>7.2602739726027394</v>
      </c>
      <c r="AN118" s="29">
        <v>7</v>
      </c>
      <c r="AO118" s="46" t="s">
        <v>254</v>
      </c>
    </row>
    <row r="119" spans="1:41" s="49" customFormat="1" ht="14" x14ac:dyDescent="0.3">
      <c r="A119" s="62" t="s">
        <v>35</v>
      </c>
      <c r="B119" s="69" t="s">
        <v>174</v>
      </c>
      <c r="C119" s="51"/>
      <c r="D119" s="51" t="s">
        <v>52</v>
      </c>
      <c r="E119" s="51">
        <v>1937</v>
      </c>
      <c r="F119" s="51" t="s">
        <v>31</v>
      </c>
      <c r="G119" s="51" t="s">
        <v>26</v>
      </c>
      <c r="H119" s="51" t="s">
        <v>25</v>
      </c>
      <c r="I119" s="51">
        <v>12</v>
      </c>
      <c r="J119" s="51">
        <v>83</v>
      </c>
      <c r="K119" s="51">
        <v>7763</v>
      </c>
      <c r="L119" s="52">
        <v>34129</v>
      </c>
      <c r="M119" s="18" t="s">
        <v>36</v>
      </c>
      <c r="N119" s="18" t="s">
        <v>19</v>
      </c>
      <c r="O119" s="18">
        <v>1</v>
      </c>
      <c r="P119" s="18">
        <v>155</v>
      </c>
      <c r="Q119" s="18" t="s">
        <v>54</v>
      </c>
      <c r="R119" s="18" t="s">
        <v>53</v>
      </c>
      <c r="S119" s="18">
        <v>79</v>
      </c>
      <c r="T119" s="18">
        <v>76</v>
      </c>
      <c r="U119" s="51">
        <v>142</v>
      </c>
      <c r="V119" s="51">
        <v>3</v>
      </c>
      <c r="W119" s="51">
        <v>2</v>
      </c>
      <c r="X119" s="51">
        <v>0</v>
      </c>
      <c r="Y119" s="18">
        <f t="shared" si="22"/>
        <v>147</v>
      </c>
      <c r="Z119" s="18">
        <f t="shared" si="23"/>
        <v>147</v>
      </c>
      <c r="AA119" s="32">
        <f t="shared" si="24"/>
        <v>98</v>
      </c>
      <c r="AB119" s="19">
        <f t="shared" si="28"/>
        <v>96.598639455782305</v>
      </c>
      <c r="AC119" s="19">
        <f t="shared" si="29"/>
        <v>96.598639455782305</v>
      </c>
      <c r="AD119" s="19">
        <f t="shared" si="27"/>
        <v>91.612903225806448</v>
      </c>
      <c r="AE119" s="52">
        <v>34133</v>
      </c>
      <c r="AF119" s="52">
        <v>34130</v>
      </c>
      <c r="AG119" s="51">
        <v>1993</v>
      </c>
      <c r="AH119" s="29">
        <v>55.893150684931506</v>
      </c>
      <c r="AI119" s="52">
        <v>36689</v>
      </c>
      <c r="AJ119" s="52">
        <v>36699</v>
      </c>
      <c r="AK119" s="51">
        <v>2000</v>
      </c>
      <c r="AL119" s="29">
        <v>62.923287671232877</v>
      </c>
      <c r="AM119" s="19">
        <v>7.0301369863013701</v>
      </c>
      <c r="AN119" s="29">
        <v>7</v>
      </c>
      <c r="AO119" s="51" t="s">
        <v>254</v>
      </c>
    </row>
    <row r="120" spans="1:41" s="49" customFormat="1" ht="14" x14ac:dyDescent="0.3">
      <c r="A120" s="34" t="s">
        <v>35</v>
      </c>
      <c r="B120" s="69" t="s">
        <v>175</v>
      </c>
      <c r="C120" s="51" t="s">
        <v>23</v>
      </c>
      <c r="D120" s="51" t="s">
        <v>24</v>
      </c>
      <c r="E120" s="51" t="s">
        <v>19</v>
      </c>
      <c r="F120" s="51" t="s">
        <v>31</v>
      </c>
      <c r="G120" s="51" t="s">
        <v>27</v>
      </c>
      <c r="H120" s="46" t="s">
        <v>25</v>
      </c>
      <c r="I120" s="46">
        <v>12</v>
      </c>
      <c r="J120" s="46">
        <v>83</v>
      </c>
      <c r="K120" s="46">
        <v>7763</v>
      </c>
      <c r="L120" s="52">
        <v>34129</v>
      </c>
      <c r="M120" s="18" t="s">
        <v>36</v>
      </c>
      <c r="N120" s="18" t="s">
        <v>19</v>
      </c>
      <c r="O120" s="18">
        <v>1</v>
      </c>
      <c r="P120" s="67">
        <v>155</v>
      </c>
      <c r="Q120" s="67" t="s">
        <v>54</v>
      </c>
      <c r="R120" s="67" t="s">
        <v>53</v>
      </c>
      <c r="S120" s="67">
        <v>79</v>
      </c>
      <c r="T120" s="67">
        <v>76</v>
      </c>
      <c r="U120" s="46">
        <v>142</v>
      </c>
      <c r="V120" s="46">
        <v>3</v>
      </c>
      <c r="W120" s="46">
        <v>2</v>
      </c>
      <c r="X120" s="46">
        <v>0</v>
      </c>
      <c r="Y120" s="18">
        <f t="shared" si="22"/>
        <v>147</v>
      </c>
      <c r="Z120" s="18">
        <f t="shared" si="23"/>
        <v>147</v>
      </c>
      <c r="AA120" s="27">
        <f t="shared" si="24"/>
        <v>98</v>
      </c>
      <c r="AB120" s="19">
        <f t="shared" si="28"/>
        <v>96.598639455782305</v>
      </c>
      <c r="AC120" s="19">
        <f t="shared" si="29"/>
        <v>96.598639455782305</v>
      </c>
      <c r="AD120" s="19">
        <f t="shared" si="27"/>
        <v>91.612903225806448</v>
      </c>
      <c r="AE120" s="48">
        <v>34133</v>
      </c>
      <c r="AF120" s="48">
        <v>34130</v>
      </c>
      <c r="AG120" s="46">
        <v>1993</v>
      </c>
      <c r="AH120" s="25" t="s">
        <v>19</v>
      </c>
      <c r="AI120" s="48">
        <v>36689</v>
      </c>
      <c r="AJ120" s="48">
        <v>36699</v>
      </c>
      <c r="AK120" s="46">
        <v>2000</v>
      </c>
      <c r="AL120" s="25" t="s">
        <v>19</v>
      </c>
      <c r="AM120" s="19">
        <v>7.0301369863013701</v>
      </c>
      <c r="AN120" s="29">
        <v>7</v>
      </c>
      <c r="AO120" s="46" t="s">
        <v>255</v>
      </c>
    </row>
    <row r="121" spans="1:41" s="44" customFormat="1" ht="14" x14ac:dyDescent="0.3">
      <c r="A121" s="34" t="s">
        <v>35</v>
      </c>
      <c r="B121" s="69" t="s">
        <v>176</v>
      </c>
      <c r="C121" s="46"/>
      <c r="D121" s="46" t="s">
        <v>24</v>
      </c>
      <c r="E121" s="46">
        <v>1934</v>
      </c>
      <c r="F121" s="46" t="s">
        <v>31</v>
      </c>
      <c r="G121" s="46" t="s">
        <v>27</v>
      </c>
      <c r="H121" s="46" t="s">
        <v>25</v>
      </c>
      <c r="I121" s="46">
        <v>12</v>
      </c>
      <c r="J121" s="46">
        <v>83</v>
      </c>
      <c r="K121" s="46">
        <v>7763</v>
      </c>
      <c r="L121" s="52">
        <v>34129</v>
      </c>
      <c r="M121" s="18" t="s">
        <v>36</v>
      </c>
      <c r="N121" s="18" t="s">
        <v>19</v>
      </c>
      <c r="O121" s="18">
        <v>1</v>
      </c>
      <c r="P121" s="67">
        <v>155</v>
      </c>
      <c r="Q121" s="67" t="s">
        <v>54</v>
      </c>
      <c r="R121" s="67" t="s">
        <v>53</v>
      </c>
      <c r="S121" s="67">
        <v>79</v>
      </c>
      <c r="T121" s="67">
        <v>76</v>
      </c>
      <c r="U121" s="46">
        <v>142</v>
      </c>
      <c r="V121" s="46">
        <v>3</v>
      </c>
      <c r="W121" s="46">
        <v>2</v>
      </c>
      <c r="X121" s="46">
        <v>0</v>
      </c>
      <c r="Y121" s="18">
        <f t="shared" si="22"/>
        <v>147</v>
      </c>
      <c r="Z121" s="18">
        <f t="shared" si="23"/>
        <v>147</v>
      </c>
      <c r="AA121" s="27">
        <f t="shared" si="24"/>
        <v>98</v>
      </c>
      <c r="AB121" s="19">
        <f t="shared" si="28"/>
        <v>96.598639455782305</v>
      </c>
      <c r="AC121" s="19">
        <f t="shared" si="29"/>
        <v>96.598639455782305</v>
      </c>
      <c r="AD121" s="19">
        <f t="shared" si="27"/>
        <v>91.612903225806448</v>
      </c>
      <c r="AE121" s="48">
        <v>34133</v>
      </c>
      <c r="AF121" s="48">
        <v>34129</v>
      </c>
      <c r="AG121" s="46">
        <v>1993</v>
      </c>
      <c r="AH121" s="25">
        <v>58.991780821917807</v>
      </c>
      <c r="AI121" s="48">
        <v>36689</v>
      </c>
      <c r="AJ121" s="48">
        <v>36699</v>
      </c>
      <c r="AK121" s="46">
        <v>2000</v>
      </c>
      <c r="AL121" s="25">
        <v>66.021917808219172</v>
      </c>
      <c r="AM121" s="19">
        <v>7.0301369863013701</v>
      </c>
      <c r="AN121" s="29">
        <v>7</v>
      </c>
      <c r="AO121" s="46" t="s">
        <v>255</v>
      </c>
    </row>
    <row r="122" spans="1:41" s="44" customFormat="1" ht="14" x14ac:dyDescent="0.3">
      <c r="A122" s="62" t="s">
        <v>35</v>
      </c>
      <c r="B122" s="69" t="s">
        <v>177</v>
      </c>
      <c r="C122" s="51"/>
      <c r="D122" s="51" t="s">
        <v>52</v>
      </c>
      <c r="E122" s="51">
        <v>1949</v>
      </c>
      <c r="F122" s="51" t="s">
        <v>31</v>
      </c>
      <c r="G122" s="51" t="s">
        <v>27</v>
      </c>
      <c r="H122" s="51" t="s">
        <v>19</v>
      </c>
      <c r="I122" s="51">
        <v>12</v>
      </c>
      <c r="J122" s="51">
        <v>83</v>
      </c>
      <c r="K122" s="51">
        <v>7763</v>
      </c>
      <c r="L122" s="52">
        <v>34129</v>
      </c>
      <c r="M122" s="18" t="s">
        <v>36</v>
      </c>
      <c r="N122" s="18" t="s">
        <v>19</v>
      </c>
      <c r="O122" s="18">
        <v>1</v>
      </c>
      <c r="P122" s="18">
        <v>155</v>
      </c>
      <c r="Q122" s="18" t="s">
        <v>54</v>
      </c>
      <c r="R122" s="18" t="s">
        <v>53</v>
      </c>
      <c r="S122" s="18">
        <v>79</v>
      </c>
      <c r="T122" s="18">
        <v>76</v>
      </c>
      <c r="U122" s="51">
        <v>142</v>
      </c>
      <c r="V122" s="51">
        <v>3</v>
      </c>
      <c r="W122" s="51">
        <v>2</v>
      </c>
      <c r="X122" s="51">
        <v>0</v>
      </c>
      <c r="Y122" s="18">
        <f t="shared" si="22"/>
        <v>147</v>
      </c>
      <c r="Z122" s="18">
        <f t="shared" si="23"/>
        <v>147</v>
      </c>
      <c r="AA122" s="32">
        <f t="shared" si="24"/>
        <v>98</v>
      </c>
      <c r="AB122" s="19">
        <f t="shared" si="28"/>
        <v>96.598639455782305</v>
      </c>
      <c r="AC122" s="19">
        <f t="shared" si="29"/>
        <v>96.598639455782305</v>
      </c>
      <c r="AD122" s="19">
        <f t="shared" si="27"/>
        <v>91.612903225806448</v>
      </c>
      <c r="AE122" s="52">
        <v>34200</v>
      </c>
      <c r="AF122" s="52">
        <v>34200</v>
      </c>
      <c r="AG122" s="51">
        <v>1993</v>
      </c>
      <c r="AH122" s="29">
        <v>44.435616438356163</v>
      </c>
      <c r="AI122" s="52">
        <v>36756</v>
      </c>
      <c r="AJ122" s="52">
        <v>36756</v>
      </c>
      <c r="AK122" s="51">
        <v>2000</v>
      </c>
      <c r="AL122" s="29">
        <v>51.438356164383563</v>
      </c>
      <c r="AM122" s="19">
        <v>7.0027397260273974</v>
      </c>
      <c r="AN122" s="29">
        <v>7</v>
      </c>
      <c r="AO122" s="51" t="s">
        <v>255</v>
      </c>
    </row>
    <row r="123" spans="1:41" s="44" customFormat="1" ht="14" x14ac:dyDescent="0.3">
      <c r="A123" s="34" t="s">
        <v>35</v>
      </c>
      <c r="B123" s="69" t="s">
        <v>178</v>
      </c>
      <c r="C123" s="46" t="s">
        <v>23</v>
      </c>
      <c r="D123" s="46" t="s">
        <v>24</v>
      </c>
      <c r="E123" s="46">
        <v>1942</v>
      </c>
      <c r="F123" s="46" t="s">
        <v>31</v>
      </c>
      <c r="G123" s="46" t="s">
        <v>26</v>
      </c>
      <c r="H123" s="46" t="s">
        <v>25</v>
      </c>
      <c r="I123" s="46">
        <v>12</v>
      </c>
      <c r="J123" s="46">
        <v>83</v>
      </c>
      <c r="K123" s="46">
        <v>7763</v>
      </c>
      <c r="L123" s="52">
        <v>34129</v>
      </c>
      <c r="M123" s="18" t="s">
        <v>36</v>
      </c>
      <c r="N123" s="18" t="s">
        <v>19</v>
      </c>
      <c r="O123" s="18">
        <v>1</v>
      </c>
      <c r="P123" s="67">
        <v>155</v>
      </c>
      <c r="Q123" s="67" t="s">
        <v>54</v>
      </c>
      <c r="R123" s="67" t="s">
        <v>53</v>
      </c>
      <c r="S123" s="67">
        <v>79</v>
      </c>
      <c r="T123" s="67">
        <v>76</v>
      </c>
      <c r="U123" s="46">
        <v>142</v>
      </c>
      <c r="V123" s="46">
        <v>3</v>
      </c>
      <c r="W123" s="46">
        <v>2</v>
      </c>
      <c r="X123" s="46">
        <v>0</v>
      </c>
      <c r="Y123" s="18">
        <f t="shared" si="22"/>
        <v>147</v>
      </c>
      <c r="Z123" s="18">
        <f t="shared" si="23"/>
        <v>147</v>
      </c>
      <c r="AA123" s="27">
        <f t="shared" si="24"/>
        <v>98</v>
      </c>
      <c r="AB123" s="19">
        <f t="shared" si="28"/>
        <v>96.598639455782305</v>
      </c>
      <c r="AC123" s="19">
        <f t="shared" si="29"/>
        <v>96.598639455782305</v>
      </c>
      <c r="AD123" s="19">
        <f t="shared" si="27"/>
        <v>91.612903225806448</v>
      </c>
      <c r="AE123" s="48">
        <v>34133</v>
      </c>
      <c r="AF123" s="48">
        <v>34129</v>
      </c>
      <c r="AG123" s="46">
        <v>1993</v>
      </c>
      <c r="AH123" s="25">
        <v>51.057534246575344</v>
      </c>
      <c r="AI123" s="48">
        <v>36689</v>
      </c>
      <c r="AJ123" s="48">
        <v>36699</v>
      </c>
      <c r="AK123" s="46">
        <v>2000</v>
      </c>
      <c r="AL123" s="25">
        <v>58.087671232876716</v>
      </c>
      <c r="AM123" s="19">
        <v>7.0301369863013701</v>
      </c>
      <c r="AN123" s="29">
        <v>7</v>
      </c>
      <c r="AO123" s="46" t="s">
        <v>255</v>
      </c>
    </row>
    <row r="124" spans="1:41" s="44" customFormat="1" ht="14" x14ac:dyDescent="0.3">
      <c r="A124" s="34" t="s">
        <v>35</v>
      </c>
      <c r="B124" s="69" t="s">
        <v>179</v>
      </c>
      <c r="C124" s="46" t="s">
        <v>23</v>
      </c>
      <c r="D124" s="46" t="s">
        <v>24</v>
      </c>
      <c r="E124" s="46">
        <v>1925</v>
      </c>
      <c r="F124" s="46" t="s">
        <v>31</v>
      </c>
      <c r="G124" s="46" t="s">
        <v>26</v>
      </c>
      <c r="H124" s="46" t="s">
        <v>25</v>
      </c>
      <c r="I124" s="46">
        <v>12</v>
      </c>
      <c r="J124" s="46">
        <v>83</v>
      </c>
      <c r="K124" s="46">
        <v>7763</v>
      </c>
      <c r="L124" s="52">
        <v>34129</v>
      </c>
      <c r="M124" s="18" t="s">
        <v>36</v>
      </c>
      <c r="N124" s="18" t="s">
        <v>19</v>
      </c>
      <c r="O124" s="18">
        <v>1</v>
      </c>
      <c r="P124" s="67">
        <v>155</v>
      </c>
      <c r="Q124" s="67" t="s">
        <v>54</v>
      </c>
      <c r="R124" s="67" t="s">
        <v>53</v>
      </c>
      <c r="S124" s="67">
        <v>79</v>
      </c>
      <c r="T124" s="67">
        <v>76</v>
      </c>
      <c r="U124" s="46">
        <v>142</v>
      </c>
      <c r="V124" s="46">
        <v>3</v>
      </c>
      <c r="W124" s="46">
        <v>2</v>
      </c>
      <c r="X124" s="46">
        <v>0</v>
      </c>
      <c r="Y124" s="18">
        <f t="shared" si="22"/>
        <v>147</v>
      </c>
      <c r="Z124" s="18">
        <f t="shared" si="23"/>
        <v>147</v>
      </c>
      <c r="AA124" s="27">
        <f t="shared" si="24"/>
        <v>98</v>
      </c>
      <c r="AB124" s="19">
        <f t="shared" si="28"/>
        <v>96.598639455782305</v>
      </c>
      <c r="AC124" s="19">
        <f t="shared" si="29"/>
        <v>96.598639455782305</v>
      </c>
      <c r="AD124" s="19">
        <f t="shared" si="27"/>
        <v>91.612903225806448</v>
      </c>
      <c r="AE124" s="48">
        <v>34133</v>
      </c>
      <c r="AF124" s="48">
        <v>34129</v>
      </c>
      <c r="AG124" s="46">
        <v>1993</v>
      </c>
      <c r="AH124" s="25">
        <v>68.482191780821921</v>
      </c>
      <c r="AI124" s="48">
        <v>36689</v>
      </c>
      <c r="AJ124" s="48">
        <v>36699</v>
      </c>
      <c r="AK124" s="46">
        <v>2000</v>
      </c>
      <c r="AL124" s="25">
        <v>75.512328767123293</v>
      </c>
      <c r="AM124" s="19">
        <v>7.0301369863013701</v>
      </c>
      <c r="AN124" s="29">
        <v>7</v>
      </c>
      <c r="AO124" s="46" t="s">
        <v>254</v>
      </c>
    </row>
    <row r="125" spans="1:41" s="44" customFormat="1" ht="14" x14ac:dyDescent="0.3">
      <c r="A125" s="34" t="s">
        <v>35</v>
      </c>
      <c r="B125" s="69" t="s">
        <v>180</v>
      </c>
      <c r="C125" s="46" t="s">
        <v>34</v>
      </c>
      <c r="D125" s="46" t="s">
        <v>24</v>
      </c>
      <c r="E125" s="46">
        <v>1934</v>
      </c>
      <c r="F125" s="46"/>
      <c r="G125" s="46" t="s">
        <v>33</v>
      </c>
      <c r="H125" s="46" t="s">
        <v>25</v>
      </c>
      <c r="I125" s="46">
        <v>14</v>
      </c>
      <c r="J125" s="46">
        <v>26</v>
      </c>
      <c r="K125" s="46">
        <v>2218</v>
      </c>
      <c r="L125" s="52">
        <v>36285</v>
      </c>
      <c r="M125" s="18" t="s">
        <v>36</v>
      </c>
      <c r="N125" s="18" t="s">
        <v>19</v>
      </c>
      <c r="O125" s="18">
        <v>1</v>
      </c>
      <c r="P125" s="67">
        <v>157</v>
      </c>
      <c r="Q125" s="67" t="s">
        <v>47</v>
      </c>
      <c r="R125" s="67" t="s">
        <v>55</v>
      </c>
      <c r="S125" s="67">
        <v>83</v>
      </c>
      <c r="T125" s="67">
        <v>74</v>
      </c>
      <c r="U125" s="46">
        <v>136</v>
      </c>
      <c r="V125" s="46">
        <v>7</v>
      </c>
      <c r="W125" s="46">
        <v>9</v>
      </c>
      <c r="X125" s="46">
        <v>0</v>
      </c>
      <c r="Y125" s="18">
        <f t="shared" si="22"/>
        <v>152</v>
      </c>
      <c r="Z125" s="18">
        <f t="shared" si="23"/>
        <v>152</v>
      </c>
      <c r="AA125" s="27">
        <f t="shared" si="24"/>
        <v>102</v>
      </c>
      <c r="AB125" s="19">
        <f t="shared" si="28"/>
        <v>89.473684210526315</v>
      </c>
      <c r="AC125" s="19">
        <f t="shared" si="29"/>
        <v>89.473684210526315</v>
      </c>
      <c r="AD125" s="19">
        <f t="shared" si="27"/>
        <v>86.624203821656053</v>
      </c>
      <c r="AE125" s="48">
        <v>36285</v>
      </c>
      <c r="AF125" s="48">
        <v>36285</v>
      </c>
      <c r="AG125" s="68">
        <v>1999</v>
      </c>
      <c r="AH125" s="25">
        <v>64.476712328767121</v>
      </c>
      <c r="AI125" s="48">
        <v>38841</v>
      </c>
      <c r="AJ125" s="48">
        <v>38841</v>
      </c>
      <c r="AK125" s="46">
        <v>2006</v>
      </c>
      <c r="AL125" s="25">
        <v>71.479452054794521</v>
      </c>
      <c r="AM125" s="19">
        <v>7.0027397260273974</v>
      </c>
      <c r="AN125" s="29">
        <v>7</v>
      </c>
      <c r="AO125" s="46" t="s">
        <v>255</v>
      </c>
    </row>
    <row r="126" spans="1:41" s="44" customFormat="1" ht="14" x14ac:dyDescent="0.3">
      <c r="A126" s="34" t="s">
        <v>35</v>
      </c>
      <c r="B126" s="69" t="s">
        <v>181</v>
      </c>
      <c r="C126" s="46" t="s">
        <v>34</v>
      </c>
      <c r="D126" s="46" t="s">
        <v>24</v>
      </c>
      <c r="E126" s="46">
        <v>1931</v>
      </c>
      <c r="F126" s="46"/>
      <c r="G126" s="46" t="s">
        <v>26</v>
      </c>
      <c r="H126" s="46" t="s">
        <v>25</v>
      </c>
      <c r="I126" s="46">
        <v>14</v>
      </c>
      <c r="J126" s="46">
        <v>26</v>
      </c>
      <c r="K126" s="46">
        <v>2218</v>
      </c>
      <c r="L126" s="52">
        <v>36285</v>
      </c>
      <c r="M126" s="18" t="s">
        <v>36</v>
      </c>
      <c r="N126" s="18" t="s">
        <v>19</v>
      </c>
      <c r="O126" s="18">
        <v>1</v>
      </c>
      <c r="P126" s="67">
        <v>157</v>
      </c>
      <c r="Q126" s="67" t="s">
        <v>47</v>
      </c>
      <c r="R126" s="67" t="s">
        <v>55</v>
      </c>
      <c r="S126" s="67">
        <v>83</v>
      </c>
      <c r="T126" s="67">
        <v>74</v>
      </c>
      <c r="U126" s="46">
        <v>136</v>
      </c>
      <c r="V126" s="46">
        <v>7</v>
      </c>
      <c r="W126" s="46">
        <v>9</v>
      </c>
      <c r="X126" s="46">
        <v>0</v>
      </c>
      <c r="Y126" s="18">
        <f t="shared" si="22"/>
        <v>152</v>
      </c>
      <c r="Z126" s="18">
        <f t="shared" si="23"/>
        <v>152</v>
      </c>
      <c r="AA126" s="27">
        <f t="shared" si="24"/>
        <v>102</v>
      </c>
      <c r="AB126" s="19">
        <f t="shared" si="28"/>
        <v>89.473684210526315</v>
      </c>
      <c r="AC126" s="19">
        <f t="shared" si="29"/>
        <v>89.473684210526315</v>
      </c>
      <c r="AD126" s="19">
        <f t="shared" si="27"/>
        <v>86.624203821656053</v>
      </c>
      <c r="AE126" s="48">
        <v>36285</v>
      </c>
      <c r="AF126" s="48">
        <v>36285</v>
      </c>
      <c r="AG126" s="68">
        <v>1999</v>
      </c>
      <c r="AH126" s="25">
        <v>68.30684931506849</v>
      </c>
      <c r="AI126" s="48">
        <v>38841</v>
      </c>
      <c r="AJ126" s="48">
        <v>38841</v>
      </c>
      <c r="AK126" s="46">
        <v>2006</v>
      </c>
      <c r="AL126" s="25">
        <v>75.30958904109589</v>
      </c>
      <c r="AM126" s="19">
        <v>7.0027397260273974</v>
      </c>
      <c r="AN126" s="29">
        <v>7</v>
      </c>
      <c r="AO126" s="46" t="s">
        <v>255</v>
      </c>
    </row>
    <row r="127" spans="1:41" s="44" customFormat="1" ht="14" x14ac:dyDescent="0.3">
      <c r="A127" s="34" t="s">
        <v>35</v>
      </c>
      <c r="B127" s="69" t="s">
        <v>182</v>
      </c>
      <c r="C127" s="46" t="s">
        <v>23</v>
      </c>
      <c r="D127" s="46" t="s">
        <v>24</v>
      </c>
      <c r="E127" s="46" t="s">
        <v>19</v>
      </c>
      <c r="F127" s="46"/>
      <c r="G127" s="46" t="s">
        <v>31</v>
      </c>
      <c r="H127" s="46" t="s">
        <v>39</v>
      </c>
      <c r="I127" s="46">
        <v>14</v>
      </c>
      <c r="J127" s="46">
        <v>26</v>
      </c>
      <c r="K127" s="46">
        <v>2218</v>
      </c>
      <c r="L127" s="52">
        <v>36285</v>
      </c>
      <c r="M127" s="18" t="s">
        <v>36</v>
      </c>
      <c r="N127" s="18" t="s">
        <v>19</v>
      </c>
      <c r="O127" s="18">
        <v>1</v>
      </c>
      <c r="P127" s="67">
        <v>157</v>
      </c>
      <c r="Q127" s="67" t="s">
        <v>47</v>
      </c>
      <c r="R127" s="67" t="s">
        <v>55</v>
      </c>
      <c r="S127" s="67">
        <v>83</v>
      </c>
      <c r="T127" s="67">
        <v>74</v>
      </c>
      <c r="U127" s="46">
        <v>136</v>
      </c>
      <c r="V127" s="46">
        <v>7</v>
      </c>
      <c r="W127" s="46">
        <v>9</v>
      </c>
      <c r="X127" s="46">
        <v>0</v>
      </c>
      <c r="Y127" s="18">
        <f t="shared" si="22"/>
        <v>152</v>
      </c>
      <c r="Z127" s="18">
        <f t="shared" si="23"/>
        <v>152</v>
      </c>
      <c r="AA127" s="27">
        <f t="shared" si="24"/>
        <v>102</v>
      </c>
      <c r="AB127" s="19">
        <f t="shared" si="28"/>
        <v>89.473684210526315</v>
      </c>
      <c r="AC127" s="19">
        <f t="shared" si="29"/>
        <v>89.473684210526315</v>
      </c>
      <c r="AD127" s="19">
        <f t="shared" si="27"/>
        <v>86.624203821656053</v>
      </c>
      <c r="AE127" s="48">
        <v>36285</v>
      </c>
      <c r="AF127" s="48">
        <v>36285</v>
      </c>
      <c r="AG127" s="68">
        <v>1999</v>
      </c>
      <c r="AH127" s="25" t="s">
        <v>19</v>
      </c>
      <c r="AI127" s="48">
        <v>38841</v>
      </c>
      <c r="AJ127" s="48">
        <v>36699</v>
      </c>
      <c r="AK127" s="46">
        <v>2000</v>
      </c>
      <c r="AL127" s="25" t="s">
        <v>19</v>
      </c>
      <c r="AM127" s="19">
        <v>1.1342465753424658</v>
      </c>
      <c r="AN127" s="29">
        <v>7</v>
      </c>
      <c r="AO127" s="46" t="s">
        <v>255</v>
      </c>
    </row>
    <row r="128" spans="1:41" s="44" customFormat="1" ht="14" x14ac:dyDescent="0.3">
      <c r="A128" s="34" t="s">
        <v>35</v>
      </c>
      <c r="B128" s="69" t="s">
        <v>183</v>
      </c>
      <c r="C128" s="46" t="s">
        <v>34</v>
      </c>
      <c r="D128" s="46" t="s">
        <v>24</v>
      </c>
      <c r="E128" s="46">
        <v>1937</v>
      </c>
      <c r="F128" s="46"/>
      <c r="G128" s="46" t="s">
        <v>33</v>
      </c>
      <c r="H128" s="46" t="s">
        <v>25</v>
      </c>
      <c r="I128" s="46">
        <v>14</v>
      </c>
      <c r="J128" s="46">
        <v>26</v>
      </c>
      <c r="K128" s="46">
        <v>2218</v>
      </c>
      <c r="L128" s="52">
        <v>36285</v>
      </c>
      <c r="M128" s="18" t="s">
        <v>36</v>
      </c>
      <c r="N128" s="18" t="s">
        <v>19</v>
      </c>
      <c r="O128" s="18">
        <v>1</v>
      </c>
      <c r="P128" s="67">
        <v>157</v>
      </c>
      <c r="Q128" s="67" t="s">
        <v>47</v>
      </c>
      <c r="R128" s="67" t="s">
        <v>55</v>
      </c>
      <c r="S128" s="67">
        <v>83</v>
      </c>
      <c r="T128" s="67">
        <v>74</v>
      </c>
      <c r="U128" s="46">
        <v>136</v>
      </c>
      <c r="V128" s="46">
        <v>7</v>
      </c>
      <c r="W128" s="46">
        <v>9</v>
      </c>
      <c r="X128" s="46">
        <v>0</v>
      </c>
      <c r="Y128" s="18">
        <f t="shared" si="22"/>
        <v>152</v>
      </c>
      <c r="Z128" s="18">
        <f t="shared" si="23"/>
        <v>152</v>
      </c>
      <c r="AA128" s="27">
        <f t="shared" si="24"/>
        <v>102</v>
      </c>
      <c r="AB128" s="19">
        <f t="shared" si="28"/>
        <v>89.473684210526315</v>
      </c>
      <c r="AC128" s="19">
        <f t="shared" si="29"/>
        <v>89.473684210526315</v>
      </c>
      <c r="AD128" s="19">
        <f t="shared" si="27"/>
        <v>86.624203821656053</v>
      </c>
      <c r="AE128" s="48">
        <v>36285</v>
      </c>
      <c r="AF128" s="48">
        <v>36285</v>
      </c>
      <c r="AG128" s="68">
        <v>1999</v>
      </c>
      <c r="AH128" s="25">
        <v>61.479452054794521</v>
      </c>
      <c r="AI128" s="48">
        <v>38841</v>
      </c>
      <c r="AJ128" s="48">
        <v>38841</v>
      </c>
      <c r="AK128" s="46">
        <v>2006</v>
      </c>
      <c r="AL128" s="25">
        <v>68.482191780821921</v>
      </c>
      <c r="AM128" s="19">
        <v>7.0027397260273974</v>
      </c>
      <c r="AN128" s="29">
        <v>7</v>
      </c>
      <c r="AO128" s="46" t="s">
        <v>254</v>
      </c>
    </row>
    <row r="129" spans="1:41" s="44" customFormat="1" ht="14" x14ac:dyDescent="0.3">
      <c r="A129" s="34" t="s">
        <v>35</v>
      </c>
      <c r="B129" s="69" t="s">
        <v>184</v>
      </c>
      <c r="C129" s="46" t="s">
        <v>34</v>
      </c>
      <c r="D129" s="46" t="s">
        <v>24</v>
      </c>
      <c r="E129" s="46">
        <v>1937</v>
      </c>
      <c r="F129" s="46"/>
      <c r="G129" s="46" t="s">
        <v>33</v>
      </c>
      <c r="H129" s="46" t="s">
        <v>25</v>
      </c>
      <c r="I129" s="46">
        <v>14</v>
      </c>
      <c r="J129" s="46">
        <v>26</v>
      </c>
      <c r="K129" s="46">
        <v>2218</v>
      </c>
      <c r="L129" s="52">
        <v>36285</v>
      </c>
      <c r="M129" s="18" t="s">
        <v>36</v>
      </c>
      <c r="N129" s="18" t="s">
        <v>19</v>
      </c>
      <c r="O129" s="18">
        <v>1</v>
      </c>
      <c r="P129" s="67">
        <v>157</v>
      </c>
      <c r="Q129" s="67" t="s">
        <v>47</v>
      </c>
      <c r="R129" s="67" t="s">
        <v>55</v>
      </c>
      <c r="S129" s="67">
        <v>83</v>
      </c>
      <c r="T129" s="67">
        <v>74</v>
      </c>
      <c r="U129" s="46">
        <v>136</v>
      </c>
      <c r="V129" s="46">
        <v>7</v>
      </c>
      <c r="W129" s="46">
        <v>9</v>
      </c>
      <c r="X129" s="46">
        <v>0</v>
      </c>
      <c r="Y129" s="18">
        <f t="shared" si="22"/>
        <v>152</v>
      </c>
      <c r="Z129" s="18">
        <f t="shared" si="23"/>
        <v>152</v>
      </c>
      <c r="AA129" s="27">
        <f t="shared" si="24"/>
        <v>102</v>
      </c>
      <c r="AB129" s="19">
        <f t="shared" si="28"/>
        <v>89.473684210526315</v>
      </c>
      <c r="AC129" s="19">
        <f t="shared" si="29"/>
        <v>89.473684210526315</v>
      </c>
      <c r="AD129" s="19">
        <f t="shared" si="27"/>
        <v>86.624203821656053</v>
      </c>
      <c r="AE129" s="48">
        <v>36285</v>
      </c>
      <c r="AF129" s="48">
        <v>36285</v>
      </c>
      <c r="AG129" s="68">
        <v>1999</v>
      </c>
      <c r="AH129" s="25">
        <v>62.358904109589041</v>
      </c>
      <c r="AI129" s="48">
        <v>38841</v>
      </c>
      <c r="AJ129" s="48">
        <v>38841</v>
      </c>
      <c r="AK129" s="46">
        <v>2006</v>
      </c>
      <c r="AL129" s="25">
        <v>69.361643835616434</v>
      </c>
      <c r="AM129" s="19">
        <v>7.0027397260273974</v>
      </c>
      <c r="AN129" s="29">
        <v>7</v>
      </c>
      <c r="AO129" s="46" t="s">
        <v>254</v>
      </c>
    </row>
    <row r="130" spans="1:41" s="44" customFormat="1" ht="14" x14ac:dyDescent="0.3">
      <c r="A130" s="34" t="s">
        <v>35</v>
      </c>
      <c r="B130" s="69" t="s">
        <v>185</v>
      </c>
      <c r="C130" s="46" t="s">
        <v>34</v>
      </c>
      <c r="D130" s="46" t="s">
        <v>52</v>
      </c>
      <c r="E130" s="46">
        <v>1948</v>
      </c>
      <c r="F130" s="46"/>
      <c r="G130" s="46" t="s">
        <v>33</v>
      </c>
      <c r="H130" s="46" t="s">
        <v>25</v>
      </c>
      <c r="I130" s="46">
        <v>14</v>
      </c>
      <c r="J130" s="46">
        <v>26</v>
      </c>
      <c r="K130" s="46">
        <v>2218</v>
      </c>
      <c r="L130" s="52">
        <v>36285</v>
      </c>
      <c r="M130" s="18" t="s">
        <v>36</v>
      </c>
      <c r="N130" s="18" t="s">
        <v>19</v>
      </c>
      <c r="O130" s="18">
        <v>1</v>
      </c>
      <c r="P130" s="67">
        <v>157</v>
      </c>
      <c r="Q130" s="67" t="s">
        <v>47</v>
      </c>
      <c r="R130" s="67" t="s">
        <v>55</v>
      </c>
      <c r="S130" s="67">
        <v>83</v>
      </c>
      <c r="T130" s="67">
        <v>74</v>
      </c>
      <c r="U130" s="46">
        <v>136</v>
      </c>
      <c r="V130" s="46">
        <v>7</v>
      </c>
      <c r="W130" s="46">
        <v>9</v>
      </c>
      <c r="X130" s="46">
        <v>0</v>
      </c>
      <c r="Y130" s="18">
        <f t="shared" si="22"/>
        <v>152</v>
      </c>
      <c r="Z130" s="18">
        <f t="shared" si="23"/>
        <v>152</v>
      </c>
      <c r="AA130" s="27">
        <f t="shared" ref="AA130" si="30">ROUNDUP(Z130/3*2,0)</f>
        <v>102</v>
      </c>
      <c r="AB130" s="19">
        <f t="shared" si="28"/>
        <v>89.473684210526315</v>
      </c>
      <c r="AC130" s="19">
        <f t="shared" si="29"/>
        <v>89.473684210526315</v>
      </c>
      <c r="AD130" s="19">
        <f t="shared" si="27"/>
        <v>86.624203821656053</v>
      </c>
      <c r="AE130" s="48">
        <v>36285</v>
      </c>
      <c r="AF130" s="48">
        <v>36285</v>
      </c>
      <c r="AG130" s="68">
        <v>1999</v>
      </c>
      <c r="AH130" s="25">
        <v>51.115068493150687</v>
      </c>
      <c r="AI130" s="48">
        <v>38841</v>
      </c>
      <c r="AJ130" s="52">
        <v>38841</v>
      </c>
      <c r="AK130" s="46">
        <v>2006</v>
      </c>
      <c r="AL130" s="25">
        <v>58.11780821917808</v>
      </c>
      <c r="AM130" s="19">
        <v>7.0027397260273974</v>
      </c>
      <c r="AN130" s="29">
        <v>7</v>
      </c>
      <c r="AO130" s="46" t="s">
        <v>254</v>
      </c>
    </row>
    <row r="131" spans="1:41" s="44" customFormat="1" ht="14" x14ac:dyDescent="0.3">
      <c r="A131" s="62" t="s">
        <v>35</v>
      </c>
      <c r="B131" s="69" t="s">
        <v>186</v>
      </c>
      <c r="C131" s="51" t="s">
        <v>23</v>
      </c>
      <c r="D131" s="51" t="s">
        <v>24</v>
      </c>
      <c r="E131" s="51">
        <v>1935</v>
      </c>
      <c r="F131" s="51" t="s">
        <v>32</v>
      </c>
      <c r="G131" s="51" t="s">
        <v>26</v>
      </c>
      <c r="H131" s="51" t="s">
        <v>19</v>
      </c>
      <c r="I131" s="51">
        <v>14</v>
      </c>
      <c r="J131" s="51">
        <v>39</v>
      </c>
      <c r="K131" s="51">
        <v>3667</v>
      </c>
      <c r="L131" s="52">
        <v>36510</v>
      </c>
      <c r="M131" s="18" t="s">
        <v>36</v>
      </c>
      <c r="N131" s="18" t="s">
        <v>19</v>
      </c>
      <c r="O131" s="18">
        <v>1</v>
      </c>
      <c r="P131" s="18">
        <v>157</v>
      </c>
      <c r="Q131" s="18" t="s">
        <v>47</v>
      </c>
      <c r="R131" s="18" t="s">
        <v>55</v>
      </c>
      <c r="S131" s="18">
        <v>83</v>
      </c>
      <c r="T131" s="18">
        <v>74</v>
      </c>
      <c r="U131" s="59">
        <v>154</v>
      </c>
      <c r="V131" s="59">
        <v>0</v>
      </c>
      <c r="W131" s="59">
        <v>1</v>
      </c>
      <c r="X131" s="59">
        <v>0</v>
      </c>
      <c r="Y131" s="18">
        <f t="shared" si="22"/>
        <v>155</v>
      </c>
      <c r="Z131" s="18">
        <f>U131+V131</f>
        <v>154</v>
      </c>
      <c r="AA131" s="32">
        <f>(Z131/2)+1</f>
        <v>78</v>
      </c>
      <c r="AB131" s="19">
        <f t="shared" si="28"/>
        <v>100</v>
      </c>
      <c r="AC131" s="19">
        <f t="shared" si="29"/>
        <v>99.354838709677423</v>
      </c>
      <c r="AD131" s="19">
        <f t="shared" si="27"/>
        <v>98.089171974522287</v>
      </c>
      <c r="AE131" s="52">
        <v>36557</v>
      </c>
      <c r="AF131" s="52">
        <v>36552</v>
      </c>
      <c r="AG131" s="51">
        <v>2000</v>
      </c>
      <c r="AH131" s="29">
        <v>65.123287671232873</v>
      </c>
      <c r="AI131" s="60">
        <v>39113</v>
      </c>
      <c r="AJ131" s="60">
        <v>39113</v>
      </c>
      <c r="AK131" s="59">
        <v>2007</v>
      </c>
      <c r="AL131" s="29">
        <v>72.126027397260273</v>
      </c>
      <c r="AM131" s="19">
        <v>7.0027397260273974</v>
      </c>
      <c r="AN131" s="29">
        <v>7</v>
      </c>
      <c r="AO131" s="59" t="s">
        <v>254</v>
      </c>
    </row>
    <row r="132" spans="1:41" s="49" customFormat="1" ht="14" x14ac:dyDescent="0.3">
      <c r="A132" s="62" t="s">
        <v>35</v>
      </c>
      <c r="B132" s="69" t="s">
        <v>187</v>
      </c>
      <c r="C132" s="51" t="s">
        <v>23</v>
      </c>
      <c r="D132" s="51" t="s">
        <v>24</v>
      </c>
      <c r="E132" s="51">
        <v>1935</v>
      </c>
      <c r="F132" s="51"/>
      <c r="G132" s="51" t="s">
        <v>26</v>
      </c>
      <c r="H132" s="51" t="s">
        <v>19</v>
      </c>
      <c r="I132" s="51">
        <v>14</v>
      </c>
      <c r="J132" s="51">
        <v>39</v>
      </c>
      <c r="K132" s="51">
        <v>3666</v>
      </c>
      <c r="L132" s="52">
        <v>36510</v>
      </c>
      <c r="M132" s="18" t="s">
        <v>36</v>
      </c>
      <c r="N132" s="18" t="s">
        <v>19</v>
      </c>
      <c r="O132" s="18">
        <v>1</v>
      </c>
      <c r="P132" s="18">
        <v>157</v>
      </c>
      <c r="Q132" s="18" t="s">
        <v>47</v>
      </c>
      <c r="R132" s="18" t="s">
        <v>55</v>
      </c>
      <c r="S132" s="18">
        <v>83</v>
      </c>
      <c r="T132" s="18">
        <v>74</v>
      </c>
      <c r="U132" s="59">
        <v>140</v>
      </c>
      <c r="V132" s="59" t="s">
        <v>19</v>
      </c>
      <c r="W132" s="46" t="s">
        <v>19</v>
      </c>
      <c r="X132" s="46" t="s">
        <v>19</v>
      </c>
      <c r="Y132" s="46" t="s">
        <v>19</v>
      </c>
      <c r="Z132" s="46" t="s">
        <v>19</v>
      </c>
      <c r="AA132" s="46" t="s">
        <v>19</v>
      </c>
      <c r="AB132" s="46" t="s">
        <v>19</v>
      </c>
      <c r="AC132" s="46" t="s">
        <v>19</v>
      </c>
      <c r="AD132" s="19">
        <f t="shared" si="27"/>
        <v>89.171974522292999</v>
      </c>
      <c r="AE132" s="52">
        <v>36557</v>
      </c>
      <c r="AF132" s="52">
        <v>36552</v>
      </c>
      <c r="AG132" s="51">
        <v>2000</v>
      </c>
      <c r="AH132" s="29">
        <v>65.123287671232873</v>
      </c>
      <c r="AI132" s="60">
        <v>39113</v>
      </c>
      <c r="AJ132" s="60">
        <v>39113</v>
      </c>
      <c r="AK132" s="59">
        <v>2007</v>
      </c>
      <c r="AL132" s="29">
        <v>72.126027397260273</v>
      </c>
      <c r="AM132" s="19">
        <v>7.0027397260273974</v>
      </c>
      <c r="AN132" s="29">
        <v>7</v>
      </c>
      <c r="AO132" s="59" t="s">
        <v>254</v>
      </c>
    </row>
    <row r="133" spans="1:41" s="49" customFormat="1" ht="14" x14ac:dyDescent="0.3">
      <c r="A133" s="62" t="s">
        <v>35</v>
      </c>
      <c r="B133" s="69" t="s">
        <v>188</v>
      </c>
      <c r="C133" s="59"/>
      <c r="D133" s="51" t="s">
        <v>24</v>
      </c>
      <c r="E133" s="51">
        <v>1932</v>
      </c>
      <c r="F133" s="51"/>
      <c r="G133" s="51" t="s">
        <v>26</v>
      </c>
      <c r="H133" s="51" t="s">
        <v>25</v>
      </c>
      <c r="I133" s="51">
        <v>14</v>
      </c>
      <c r="J133" s="51">
        <v>54</v>
      </c>
      <c r="K133" s="51">
        <v>5169</v>
      </c>
      <c r="L133" s="52">
        <v>36699</v>
      </c>
      <c r="M133" s="18" t="s">
        <v>36</v>
      </c>
      <c r="N133" s="18" t="s">
        <v>19</v>
      </c>
      <c r="O133" s="18">
        <v>1</v>
      </c>
      <c r="P133" s="18">
        <v>157</v>
      </c>
      <c r="Q133" s="18" t="s">
        <v>47</v>
      </c>
      <c r="R133" s="18" t="s">
        <v>55</v>
      </c>
      <c r="S133" s="18">
        <v>83</v>
      </c>
      <c r="T133" s="18">
        <v>74</v>
      </c>
      <c r="U133" s="51">
        <v>132</v>
      </c>
      <c r="V133" s="51">
        <v>3</v>
      </c>
      <c r="W133" s="51">
        <v>11</v>
      </c>
      <c r="X133" s="51">
        <v>0</v>
      </c>
      <c r="Y133" s="18">
        <f t="shared" si="22"/>
        <v>146</v>
      </c>
      <c r="Z133" s="18">
        <f t="shared" ref="Z133:Z154" si="31">U133+V133+W133+X133</f>
        <v>146</v>
      </c>
      <c r="AA133" s="32">
        <f t="shared" ref="AA133:AA154" si="32">ROUNDUP(Z133/3*2,0)</f>
        <v>98</v>
      </c>
      <c r="AB133" s="19">
        <f t="shared" si="28"/>
        <v>90.410958904109577</v>
      </c>
      <c r="AC133" s="19">
        <f t="shared" si="29"/>
        <v>90.410958904109577</v>
      </c>
      <c r="AD133" s="19">
        <f t="shared" si="27"/>
        <v>84.076433121019107</v>
      </c>
      <c r="AE133" s="52">
        <v>36783</v>
      </c>
      <c r="AF133" s="52">
        <v>36783</v>
      </c>
      <c r="AG133" s="51">
        <v>2000</v>
      </c>
      <c r="AH133" s="29">
        <v>68.641095890410952</v>
      </c>
      <c r="AI133" s="52">
        <v>39338</v>
      </c>
      <c r="AJ133" s="52">
        <v>38694</v>
      </c>
      <c r="AK133" s="51">
        <v>2005</v>
      </c>
      <c r="AL133" s="29">
        <v>73.876712328767127</v>
      </c>
      <c r="AM133" s="19">
        <v>5.2356164383561641</v>
      </c>
      <c r="AN133" s="29">
        <v>7</v>
      </c>
      <c r="AO133" s="51" t="s">
        <v>254</v>
      </c>
    </row>
    <row r="134" spans="1:41" s="49" customFormat="1" ht="14" x14ac:dyDescent="0.3">
      <c r="A134" s="62" t="s">
        <v>35</v>
      </c>
      <c r="B134" s="69" t="s">
        <v>189</v>
      </c>
      <c r="C134" s="51"/>
      <c r="D134" s="51" t="s">
        <v>52</v>
      </c>
      <c r="E134" s="51">
        <v>1937</v>
      </c>
      <c r="F134" s="51"/>
      <c r="G134" s="51" t="s">
        <v>26</v>
      </c>
      <c r="H134" s="51" t="s">
        <v>25</v>
      </c>
      <c r="I134" s="51">
        <v>14</v>
      </c>
      <c r="J134" s="51">
        <v>54</v>
      </c>
      <c r="K134" s="51">
        <v>5169</v>
      </c>
      <c r="L134" s="52">
        <v>36699</v>
      </c>
      <c r="M134" s="18" t="s">
        <v>36</v>
      </c>
      <c r="N134" s="18" t="s">
        <v>19</v>
      </c>
      <c r="O134" s="18">
        <v>1</v>
      </c>
      <c r="P134" s="18">
        <v>157</v>
      </c>
      <c r="Q134" s="18" t="s">
        <v>47</v>
      </c>
      <c r="R134" s="18" t="s">
        <v>55</v>
      </c>
      <c r="S134" s="18">
        <v>83</v>
      </c>
      <c r="T134" s="18">
        <v>74</v>
      </c>
      <c r="U134" s="51">
        <v>132</v>
      </c>
      <c r="V134" s="51">
        <v>3</v>
      </c>
      <c r="W134" s="51">
        <v>11</v>
      </c>
      <c r="X134" s="51">
        <v>0</v>
      </c>
      <c r="Y134" s="18">
        <f t="shared" ref="Y134:Y154" si="33">U134+V134+W134+X134</f>
        <v>146</v>
      </c>
      <c r="Z134" s="18">
        <f t="shared" si="31"/>
        <v>146</v>
      </c>
      <c r="AA134" s="32">
        <f t="shared" si="32"/>
        <v>98</v>
      </c>
      <c r="AB134" s="19">
        <f t="shared" si="28"/>
        <v>90.410958904109577</v>
      </c>
      <c r="AC134" s="19">
        <f t="shared" si="29"/>
        <v>90.410958904109577</v>
      </c>
      <c r="AD134" s="19">
        <f t="shared" si="27"/>
        <v>84.076433121019107</v>
      </c>
      <c r="AE134" s="52">
        <v>36699</v>
      </c>
      <c r="AF134" s="52">
        <v>36699</v>
      </c>
      <c r="AG134" s="51">
        <v>2000</v>
      </c>
      <c r="AH134" s="29">
        <v>62.923287671232877</v>
      </c>
      <c r="AI134" s="52">
        <v>39254</v>
      </c>
      <c r="AJ134" s="52">
        <v>39254</v>
      </c>
      <c r="AK134" s="51">
        <v>2007</v>
      </c>
      <c r="AL134" s="29">
        <v>69.92328767123287</v>
      </c>
      <c r="AM134" s="19">
        <v>7</v>
      </c>
      <c r="AN134" s="29">
        <v>7</v>
      </c>
      <c r="AO134" s="51" t="s">
        <v>254</v>
      </c>
    </row>
    <row r="135" spans="1:41" s="49" customFormat="1" ht="14" x14ac:dyDescent="0.3">
      <c r="A135" s="62" t="s">
        <v>35</v>
      </c>
      <c r="B135" s="69" t="s">
        <v>190</v>
      </c>
      <c r="C135" s="59"/>
      <c r="D135" s="51" t="s">
        <v>52</v>
      </c>
      <c r="E135" s="51">
        <v>1949</v>
      </c>
      <c r="F135" s="51"/>
      <c r="G135" s="51" t="s">
        <v>27</v>
      </c>
      <c r="H135" s="51" t="s">
        <v>25</v>
      </c>
      <c r="I135" s="51">
        <v>14</v>
      </c>
      <c r="J135" s="51">
        <v>54</v>
      </c>
      <c r="K135" s="51">
        <v>5169</v>
      </c>
      <c r="L135" s="52">
        <v>36699</v>
      </c>
      <c r="M135" s="18" t="s">
        <v>36</v>
      </c>
      <c r="N135" s="18" t="s">
        <v>19</v>
      </c>
      <c r="O135" s="18">
        <v>1</v>
      </c>
      <c r="P135" s="18">
        <v>157</v>
      </c>
      <c r="Q135" s="18" t="s">
        <v>47</v>
      </c>
      <c r="R135" s="18" t="s">
        <v>55</v>
      </c>
      <c r="S135" s="18">
        <v>83</v>
      </c>
      <c r="T135" s="18">
        <v>74</v>
      </c>
      <c r="U135" s="51">
        <v>132</v>
      </c>
      <c r="V135" s="51">
        <v>3</v>
      </c>
      <c r="W135" s="51">
        <v>11</v>
      </c>
      <c r="X135" s="51">
        <v>0</v>
      </c>
      <c r="Y135" s="18">
        <f t="shared" si="33"/>
        <v>146</v>
      </c>
      <c r="Z135" s="18">
        <f t="shared" si="31"/>
        <v>146</v>
      </c>
      <c r="AA135" s="32">
        <f t="shared" si="32"/>
        <v>98</v>
      </c>
      <c r="AB135" s="19">
        <f t="shared" si="28"/>
        <v>90.410958904109577</v>
      </c>
      <c r="AC135" s="19">
        <f t="shared" si="29"/>
        <v>90.410958904109577</v>
      </c>
      <c r="AD135" s="19">
        <f t="shared" si="27"/>
        <v>84.076433121019107</v>
      </c>
      <c r="AE135" s="52">
        <v>36757</v>
      </c>
      <c r="AF135" s="52">
        <v>36699</v>
      </c>
      <c r="AG135" s="51">
        <v>2000</v>
      </c>
      <c r="AH135" s="29">
        <v>51.441095890410956</v>
      </c>
      <c r="AI135" s="52">
        <v>39312</v>
      </c>
      <c r="AJ135" s="52">
        <v>39312</v>
      </c>
      <c r="AK135" s="51">
        <v>2007</v>
      </c>
      <c r="AL135" s="29">
        <v>58.441095890410956</v>
      </c>
      <c r="AM135" s="19">
        <v>7</v>
      </c>
      <c r="AN135" s="29">
        <v>7</v>
      </c>
      <c r="AO135" s="51" t="s">
        <v>255</v>
      </c>
    </row>
    <row r="136" spans="1:41" s="49" customFormat="1" ht="14" x14ac:dyDescent="0.3">
      <c r="A136" s="62" t="s">
        <v>35</v>
      </c>
      <c r="B136" s="69" t="s">
        <v>191</v>
      </c>
      <c r="C136" s="59" t="s">
        <v>23</v>
      </c>
      <c r="D136" s="51" t="s">
        <v>24</v>
      </c>
      <c r="E136" s="51">
        <v>1942</v>
      </c>
      <c r="F136" s="51"/>
      <c r="G136" s="51" t="s">
        <v>26</v>
      </c>
      <c r="H136" s="51" t="s">
        <v>25</v>
      </c>
      <c r="I136" s="51">
        <v>14</v>
      </c>
      <c r="J136" s="51">
        <v>54</v>
      </c>
      <c r="K136" s="51">
        <v>5169</v>
      </c>
      <c r="L136" s="52">
        <v>36699</v>
      </c>
      <c r="M136" s="18" t="s">
        <v>36</v>
      </c>
      <c r="N136" s="18" t="s">
        <v>19</v>
      </c>
      <c r="O136" s="18">
        <v>1</v>
      </c>
      <c r="P136" s="18">
        <v>157</v>
      </c>
      <c r="Q136" s="18" t="s">
        <v>47</v>
      </c>
      <c r="R136" s="18" t="s">
        <v>55</v>
      </c>
      <c r="S136" s="18">
        <v>83</v>
      </c>
      <c r="T136" s="18">
        <v>74</v>
      </c>
      <c r="U136" s="51">
        <v>132</v>
      </c>
      <c r="V136" s="51">
        <v>3</v>
      </c>
      <c r="W136" s="51">
        <v>11</v>
      </c>
      <c r="X136" s="51">
        <v>0</v>
      </c>
      <c r="Y136" s="18">
        <f t="shared" si="33"/>
        <v>146</v>
      </c>
      <c r="Z136" s="18">
        <f t="shared" si="31"/>
        <v>146</v>
      </c>
      <c r="AA136" s="32">
        <f t="shared" si="32"/>
        <v>98</v>
      </c>
      <c r="AB136" s="19">
        <f t="shared" si="28"/>
        <v>90.410958904109577</v>
      </c>
      <c r="AC136" s="19">
        <f t="shared" si="29"/>
        <v>90.410958904109577</v>
      </c>
      <c r="AD136" s="19">
        <f t="shared" si="27"/>
        <v>84.076433121019107</v>
      </c>
      <c r="AE136" s="52">
        <v>36699</v>
      </c>
      <c r="AF136" s="52">
        <v>36699</v>
      </c>
      <c r="AG136" s="51">
        <v>2000</v>
      </c>
      <c r="AH136" s="29">
        <v>58.087671232876716</v>
      </c>
      <c r="AI136" s="52">
        <v>39254</v>
      </c>
      <c r="AJ136" s="52">
        <v>39254</v>
      </c>
      <c r="AK136" s="51">
        <v>2007</v>
      </c>
      <c r="AL136" s="29">
        <v>65.087671232876716</v>
      </c>
      <c r="AM136" s="19">
        <v>7</v>
      </c>
      <c r="AN136" s="29">
        <v>7</v>
      </c>
      <c r="AO136" s="51" t="s">
        <v>255</v>
      </c>
    </row>
    <row r="137" spans="1:41" s="49" customFormat="1" ht="14" x14ac:dyDescent="0.3">
      <c r="A137" s="62" t="s">
        <v>35</v>
      </c>
      <c r="B137" s="69" t="s">
        <v>192</v>
      </c>
      <c r="C137" s="59" t="s">
        <v>23</v>
      </c>
      <c r="D137" s="51" t="s">
        <v>24</v>
      </c>
      <c r="E137" s="51">
        <v>1952</v>
      </c>
      <c r="F137" s="51"/>
      <c r="G137" s="51" t="s">
        <v>26</v>
      </c>
      <c r="H137" s="51" t="s">
        <v>39</v>
      </c>
      <c r="I137" s="51">
        <v>14</v>
      </c>
      <c r="J137" s="51">
        <v>54</v>
      </c>
      <c r="K137" s="51">
        <v>5169</v>
      </c>
      <c r="L137" s="52">
        <v>36699</v>
      </c>
      <c r="M137" s="18" t="s">
        <v>36</v>
      </c>
      <c r="N137" s="18" t="s">
        <v>19</v>
      </c>
      <c r="O137" s="18">
        <v>1</v>
      </c>
      <c r="P137" s="18">
        <v>157</v>
      </c>
      <c r="Q137" s="18" t="s">
        <v>47</v>
      </c>
      <c r="R137" s="18" t="s">
        <v>55</v>
      </c>
      <c r="S137" s="18">
        <v>83</v>
      </c>
      <c r="T137" s="18">
        <v>74</v>
      </c>
      <c r="U137" s="51">
        <v>132</v>
      </c>
      <c r="V137" s="51">
        <v>3</v>
      </c>
      <c r="W137" s="51">
        <v>11</v>
      </c>
      <c r="X137" s="51">
        <v>0</v>
      </c>
      <c r="Y137" s="18">
        <f t="shared" si="33"/>
        <v>146</v>
      </c>
      <c r="Z137" s="18">
        <f t="shared" si="31"/>
        <v>146</v>
      </c>
      <c r="AA137" s="32">
        <f t="shared" si="32"/>
        <v>98</v>
      </c>
      <c r="AB137" s="19">
        <f t="shared" si="28"/>
        <v>90.410958904109577</v>
      </c>
      <c r="AC137" s="19">
        <f t="shared" si="29"/>
        <v>90.410958904109577</v>
      </c>
      <c r="AD137" s="19">
        <f t="shared" si="27"/>
        <v>84.076433121019107</v>
      </c>
      <c r="AE137" s="52">
        <v>36699</v>
      </c>
      <c r="AF137" s="52">
        <v>36699</v>
      </c>
      <c r="AG137" s="51">
        <v>2000</v>
      </c>
      <c r="AH137" s="29">
        <v>48.276712328767125</v>
      </c>
      <c r="AI137" s="52">
        <v>39254</v>
      </c>
      <c r="AJ137" s="52">
        <v>38406</v>
      </c>
      <c r="AK137" s="51">
        <v>2005</v>
      </c>
      <c r="AL137" s="29">
        <v>52.953424657534249</v>
      </c>
      <c r="AM137" s="19">
        <v>4.6767123287671231</v>
      </c>
      <c r="AN137" s="29">
        <v>7</v>
      </c>
      <c r="AO137" s="51" t="s">
        <v>255</v>
      </c>
    </row>
    <row r="138" spans="1:41" s="49" customFormat="1" ht="14" x14ac:dyDescent="0.3">
      <c r="A138" s="62" t="s">
        <v>35</v>
      </c>
      <c r="B138" s="69" t="s">
        <v>193</v>
      </c>
      <c r="C138" s="51"/>
      <c r="D138" s="51" t="s">
        <v>24</v>
      </c>
      <c r="E138" s="51">
        <v>1956</v>
      </c>
      <c r="F138" s="51"/>
      <c r="G138" s="51" t="s">
        <v>26</v>
      </c>
      <c r="H138" s="51" t="s">
        <v>19</v>
      </c>
      <c r="I138" s="51">
        <v>14</v>
      </c>
      <c r="J138" s="51">
        <v>54</v>
      </c>
      <c r="K138" s="51">
        <v>5169</v>
      </c>
      <c r="L138" s="52">
        <v>36699</v>
      </c>
      <c r="M138" s="18" t="s">
        <v>36</v>
      </c>
      <c r="N138" s="18" t="s">
        <v>19</v>
      </c>
      <c r="O138" s="18">
        <v>1</v>
      </c>
      <c r="P138" s="18">
        <v>157</v>
      </c>
      <c r="Q138" s="18" t="s">
        <v>47</v>
      </c>
      <c r="R138" s="18" t="s">
        <v>55</v>
      </c>
      <c r="S138" s="18">
        <v>83</v>
      </c>
      <c r="T138" s="18">
        <v>74</v>
      </c>
      <c r="U138" s="51">
        <v>132</v>
      </c>
      <c r="V138" s="51">
        <v>3</v>
      </c>
      <c r="W138" s="51">
        <v>11</v>
      </c>
      <c r="X138" s="51">
        <v>0</v>
      </c>
      <c r="Y138" s="18">
        <f t="shared" si="33"/>
        <v>146</v>
      </c>
      <c r="Z138" s="18">
        <f t="shared" si="31"/>
        <v>146</v>
      </c>
      <c r="AA138" s="32">
        <f t="shared" si="32"/>
        <v>98</v>
      </c>
      <c r="AB138" s="19">
        <f t="shared" si="28"/>
        <v>90.410958904109577</v>
      </c>
      <c r="AC138" s="19">
        <f t="shared" si="29"/>
        <v>90.410958904109577</v>
      </c>
      <c r="AD138" s="19">
        <f t="shared" si="27"/>
        <v>84.076433121019107</v>
      </c>
      <c r="AE138" s="52">
        <v>36699</v>
      </c>
      <c r="AF138" s="52">
        <v>36699</v>
      </c>
      <c r="AG138" s="51">
        <v>2000</v>
      </c>
      <c r="AH138" s="29">
        <v>43.953424657534249</v>
      </c>
      <c r="AI138" s="52">
        <v>39254</v>
      </c>
      <c r="AJ138" s="52">
        <v>38230</v>
      </c>
      <c r="AK138" s="51">
        <v>2004</v>
      </c>
      <c r="AL138" s="29">
        <v>48.147945205479452</v>
      </c>
      <c r="AM138" s="19">
        <v>4.1945205479452055</v>
      </c>
      <c r="AN138" s="29">
        <v>7</v>
      </c>
      <c r="AO138" s="51" t="s">
        <v>255</v>
      </c>
    </row>
    <row r="139" spans="1:41" s="49" customFormat="1" ht="14" x14ac:dyDescent="0.3">
      <c r="A139" s="62" t="s">
        <v>35</v>
      </c>
      <c r="B139" s="69" t="s">
        <v>194</v>
      </c>
      <c r="C139" s="59"/>
      <c r="D139" s="51" t="s">
        <v>24</v>
      </c>
      <c r="E139" s="51">
        <v>1944</v>
      </c>
      <c r="F139" s="51"/>
      <c r="G139" s="51" t="s">
        <v>26</v>
      </c>
      <c r="H139" s="51" t="s">
        <v>25</v>
      </c>
      <c r="I139" s="51">
        <v>14</v>
      </c>
      <c r="J139" s="51">
        <v>54</v>
      </c>
      <c r="K139" s="51">
        <v>5169</v>
      </c>
      <c r="L139" s="52">
        <v>36699</v>
      </c>
      <c r="M139" s="18" t="s">
        <v>36</v>
      </c>
      <c r="N139" s="18" t="s">
        <v>19</v>
      </c>
      <c r="O139" s="18">
        <v>1</v>
      </c>
      <c r="P139" s="18">
        <v>157</v>
      </c>
      <c r="Q139" s="18" t="s">
        <v>47</v>
      </c>
      <c r="R139" s="18" t="s">
        <v>55</v>
      </c>
      <c r="S139" s="18">
        <v>83</v>
      </c>
      <c r="T139" s="18">
        <v>74</v>
      </c>
      <c r="U139" s="51">
        <v>132</v>
      </c>
      <c r="V139" s="51">
        <v>3</v>
      </c>
      <c r="W139" s="51">
        <v>11</v>
      </c>
      <c r="X139" s="51">
        <v>0</v>
      </c>
      <c r="Y139" s="18">
        <f t="shared" si="33"/>
        <v>146</v>
      </c>
      <c r="Z139" s="18">
        <f t="shared" si="31"/>
        <v>146</v>
      </c>
      <c r="AA139" s="32">
        <f t="shared" si="32"/>
        <v>98</v>
      </c>
      <c r="AB139" s="19">
        <f t="shared" si="28"/>
        <v>90.410958904109577</v>
      </c>
      <c r="AC139" s="19">
        <f t="shared" si="29"/>
        <v>90.410958904109577</v>
      </c>
      <c r="AD139" s="19">
        <f t="shared" si="27"/>
        <v>84.076433121019107</v>
      </c>
      <c r="AE139" s="52">
        <v>36699</v>
      </c>
      <c r="AF139" s="52">
        <v>36699</v>
      </c>
      <c r="AG139" s="51">
        <v>2000</v>
      </c>
      <c r="AH139" s="29">
        <v>56.126027397260273</v>
      </c>
      <c r="AI139" s="52">
        <v>39254</v>
      </c>
      <c r="AJ139" s="52">
        <v>38176</v>
      </c>
      <c r="AK139" s="51">
        <v>2004</v>
      </c>
      <c r="AL139" s="29">
        <v>60.172602739726024</v>
      </c>
      <c r="AM139" s="19">
        <v>4.0465753424657533</v>
      </c>
      <c r="AN139" s="29">
        <v>7</v>
      </c>
      <c r="AO139" s="51" t="s">
        <v>255</v>
      </c>
    </row>
    <row r="140" spans="1:41" s="49" customFormat="1" ht="14" x14ac:dyDescent="0.3">
      <c r="A140" s="62" t="s">
        <v>35</v>
      </c>
      <c r="B140" s="69" t="s">
        <v>195</v>
      </c>
      <c r="C140" s="51" t="s">
        <v>23</v>
      </c>
      <c r="D140" s="51" t="s">
        <v>24</v>
      </c>
      <c r="E140" s="51" t="s">
        <v>19</v>
      </c>
      <c r="F140" s="51"/>
      <c r="G140" s="51" t="s">
        <v>19</v>
      </c>
      <c r="H140" s="51" t="s">
        <v>25</v>
      </c>
      <c r="I140" s="51">
        <v>14</v>
      </c>
      <c r="J140" s="51">
        <v>54</v>
      </c>
      <c r="K140" s="51">
        <v>5169</v>
      </c>
      <c r="L140" s="52">
        <v>36699</v>
      </c>
      <c r="M140" s="18" t="s">
        <v>36</v>
      </c>
      <c r="N140" s="18" t="s">
        <v>19</v>
      </c>
      <c r="O140" s="18">
        <v>1</v>
      </c>
      <c r="P140" s="18">
        <v>157</v>
      </c>
      <c r="Q140" s="18" t="s">
        <v>47</v>
      </c>
      <c r="R140" s="18" t="s">
        <v>55</v>
      </c>
      <c r="S140" s="18">
        <v>83</v>
      </c>
      <c r="T140" s="18">
        <v>74</v>
      </c>
      <c r="U140" s="51">
        <v>132</v>
      </c>
      <c r="V140" s="51">
        <v>3</v>
      </c>
      <c r="W140" s="51">
        <v>11</v>
      </c>
      <c r="X140" s="51">
        <v>0</v>
      </c>
      <c r="Y140" s="18">
        <f t="shared" si="33"/>
        <v>146</v>
      </c>
      <c r="Z140" s="18">
        <f t="shared" si="31"/>
        <v>146</v>
      </c>
      <c r="AA140" s="32">
        <f t="shared" si="32"/>
        <v>98</v>
      </c>
      <c r="AB140" s="19">
        <f t="shared" si="28"/>
        <v>90.410958904109577</v>
      </c>
      <c r="AC140" s="19">
        <f t="shared" si="29"/>
        <v>90.410958904109577</v>
      </c>
      <c r="AD140" s="19">
        <f t="shared" si="27"/>
        <v>84.076433121019107</v>
      </c>
      <c r="AE140" s="52">
        <v>36699</v>
      </c>
      <c r="AF140" s="52">
        <v>36699</v>
      </c>
      <c r="AG140" s="51">
        <v>2000</v>
      </c>
      <c r="AH140" s="29" t="s">
        <v>19</v>
      </c>
      <c r="AI140" s="52">
        <v>39254</v>
      </c>
      <c r="AJ140" s="52">
        <v>39254</v>
      </c>
      <c r="AK140" s="51">
        <v>2007</v>
      </c>
      <c r="AL140" s="29" t="s">
        <v>19</v>
      </c>
      <c r="AM140" s="19">
        <v>7</v>
      </c>
      <c r="AN140" s="29">
        <v>7</v>
      </c>
      <c r="AO140" s="51" t="s">
        <v>254</v>
      </c>
    </row>
    <row r="141" spans="1:41" s="49" customFormat="1" ht="14" x14ac:dyDescent="0.3">
      <c r="A141" s="62" t="s">
        <v>35</v>
      </c>
      <c r="B141" s="69" t="s">
        <v>196</v>
      </c>
      <c r="C141" s="59" t="s">
        <v>34</v>
      </c>
      <c r="D141" s="51" t="s">
        <v>24</v>
      </c>
      <c r="E141" s="51">
        <v>1944</v>
      </c>
      <c r="F141" s="51"/>
      <c r="G141" s="51" t="s">
        <v>33</v>
      </c>
      <c r="H141" s="51" t="s">
        <v>19</v>
      </c>
      <c r="I141" s="51">
        <v>14</v>
      </c>
      <c r="J141" s="51">
        <v>109</v>
      </c>
      <c r="K141" s="51">
        <v>10826</v>
      </c>
      <c r="L141" s="52">
        <v>37419</v>
      </c>
      <c r="M141" s="18" t="s">
        <v>36</v>
      </c>
      <c r="N141" s="18" t="s">
        <v>19</v>
      </c>
      <c r="O141" s="18">
        <v>1</v>
      </c>
      <c r="P141" s="18">
        <v>157</v>
      </c>
      <c r="Q141" s="18" t="s">
        <v>47</v>
      </c>
      <c r="R141" s="18" t="s">
        <v>55</v>
      </c>
      <c r="S141" s="18">
        <v>83</v>
      </c>
      <c r="T141" s="18">
        <v>74</v>
      </c>
      <c r="U141" s="51">
        <v>126</v>
      </c>
      <c r="V141" s="51">
        <v>17</v>
      </c>
      <c r="W141" s="51">
        <v>2</v>
      </c>
      <c r="X141" s="51">
        <v>4</v>
      </c>
      <c r="Y141" s="18">
        <f t="shared" si="33"/>
        <v>149</v>
      </c>
      <c r="Z141" s="18">
        <f t="shared" si="31"/>
        <v>149</v>
      </c>
      <c r="AA141" s="32">
        <f t="shared" si="32"/>
        <v>100</v>
      </c>
      <c r="AB141" s="19">
        <f t="shared" si="28"/>
        <v>84.56375838926175</v>
      </c>
      <c r="AC141" s="19">
        <f t="shared" si="29"/>
        <v>84.56375838926175</v>
      </c>
      <c r="AD141" s="19">
        <f t="shared" si="27"/>
        <v>80.254777070063696</v>
      </c>
      <c r="AE141" s="52">
        <v>37530</v>
      </c>
      <c r="AF141" s="52">
        <v>37419</v>
      </c>
      <c r="AG141" s="51">
        <v>2002</v>
      </c>
      <c r="AH141" s="29">
        <v>58.328767123287669</v>
      </c>
      <c r="AI141" s="52">
        <v>40086</v>
      </c>
      <c r="AJ141" s="52">
        <v>38842</v>
      </c>
      <c r="AK141" s="51">
        <v>2006</v>
      </c>
      <c r="AL141" s="29">
        <v>61.923287671232877</v>
      </c>
      <c r="AM141" s="19">
        <v>3.5945205479452054</v>
      </c>
      <c r="AN141" s="29">
        <v>7</v>
      </c>
      <c r="AO141" s="51" t="s">
        <v>255</v>
      </c>
    </row>
    <row r="142" spans="1:41" s="49" customFormat="1" ht="14" x14ac:dyDescent="0.3">
      <c r="A142" s="62" t="s">
        <v>35</v>
      </c>
      <c r="B142" s="69" t="s">
        <v>197</v>
      </c>
      <c r="C142" s="59"/>
      <c r="D142" s="51" t="s">
        <v>52</v>
      </c>
      <c r="E142" s="51">
        <v>1938</v>
      </c>
      <c r="F142" s="51"/>
      <c r="G142" s="51" t="s">
        <v>26</v>
      </c>
      <c r="H142" s="51" t="s">
        <v>19</v>
      </c>
      <c r="I142" s="51">
        <v>14</v>
      </c>
      <c r="J142" s="51">
        <v>124</v>
      </c>
      <c r="K142" s="51">
        <v>12515</v>
      </c>
      <c r="L142" s="52">
        <v>37601</v>
      </c>
      <c r="M142" s="18" t="s">
        <v>36</v>
      </c>
      <c r="N142" s="18" t="s">
        <v>19</v>
      </c>
      <c r="O142" s="18">
        <v>1</v>
      </c>
      <c r="P142" s="18">
        <v>157</v>
      </c>
      <c r="Q142" s="18" t="s">
        <v>47</v>
      </c>
      <c r="R142" s="18" t="s">
        <v>55</v>
      </c>
      <c r="S142" s="18">
        <v>83</v>
      </c>
      <c r="T142" s="18">
        <v>74</v>
      </c>
      <c r="U142" s="51">
        <v>138</v>
      </c>
      <c r="V142" s="51">
        <v>5</v>
      </c>
      <c r="W142" s="51">
        <v>2</v>
      </c>
      <c r="X142" s="51">
        <v>0</v>
      </c>
      <c r="Y142" s="18">
        <f t="shared" si="33"/>
        <v>145</v>
      </c>
      <c r="Z142" s="18">
        <f t="shared" si="31"/>
        <v>145</v>
      </c>
      <c r="AA142" s="32">
        <f t="shared" si="32"/>
        <v>97</v>
      </c>
      <c r="AB142" s="19">
        <f t="shared" si="28"/>
        <v>95.172413793103445</v>
      </c>
      <c r="AC142" s="19">
        <f t="shared" si="29"/>
        <v>95.172413793103445</v>
      </c>
      <c r="AD142" s="19">
        <f t="shared" si="27"/>
        <v>87.898089171974519</v>
      </c>
      <c r="AE142" s="52">
        <v>37681</v>
      </c>
      <c r="AF142" s="52">
        <v>37601</v>
      </c>
      <c r="AG142" s="51">
        <v>2003</v>
      </c>
      <c r="AH142" s="29">
        <v>65.104109589041101</v>
      </c>
      <c r="AI142" s="52">
        <v>40237</v>
      </c>
      <c r="AJ142" s="52">
        <v>40237</v>
      </c>
      <c r="AK142" s="51">
        <v>2010</v>
      </c>
      <c r="AL142" s="29">
        <v>72.106849315068487</v>
      </c>
      <c r="AM142" s="19">
        <v>7.0027397260273974</v>
      </c>
      <c r="AN142" s="29">
        <v>7</v>
      </c>
      <c r="AO142" s="51" t="s">
        <v>255</v>
      </c>
    </row>
    <row r="143" spans="1:41" s="49" customFormat="1" ht="14" x14ac:dyDescent="0.3">
      <c r="A143" s="62" t="s">
        <v>35</v>
      </c>
      <c r="B143" s="69" t="s">
        <v>198</v>
      </c>
      <c r="C143" s="59"/>
      <c r="D143" s="51" t="s">
        <v>24</v>
      </c>
      <c r="E143" s="51">
        <v>1956</v>
      </c>
      <c r="F143" s="51"/>
      <c r="G143" s="51" t="s">
        <v>26</v>
      </c>
      <c r="H143" s="51" t="s">
        <v>19</v>
      </c>
      <c r="I143" s="51">
        <v>15</v>
      </c>
      <c r="J143" s="51">
        <v>37</v>
      </c>
      <c r="K143" s="51">
        <v>3978</v>
      </c>
      <c r="L143" s="52">
        <v>38161</v>
      </c>
      <c r="M143" s="18" t="s">
        <v>36</v>
      </c>
      <c r="N143" s="18" t="s">
        <v>19</v>
      </c>
      <c r="O143" s="18">
        <v>1</v>
      </c>
      <c r="P143" s="51">
        <v>183</v>
      </c>
      <c r="Q143" s="51" t="s">
        <v>53</v>
      </c>
      <c r="R143" s="51" t="s">
        <v>54</v>
      </c>
      <c r="S143" s="51">
        <v>106</v>
      </c>
      <c r="T143" s="51">
        <v>77</v>
      </c>
      <c r="U143" s="51">
        <v>152</v>
      </c>
      <c r="V143" s="51">
        <v>21</v>
      </c>
      <c r="W143" s="51">
        <v>0</v>
      </c>
      <c r="X143" s="51">
        <v>0</v>
      </c>
      <c r="Y143" s="18">
        <f t="shared" si="33"/>
        <v>173</v>
      </c>
      <c r="Z143" s="18">
        <f t="shared" si="31"/>
        <v>173</v>
      </c>
      <c r="AA143" s="32">
        <f t="shared" si="32"/>
        <v>116</v>
      </c>
      <c r="AB143" s="19">
        <f t="shared" si="28"/>
        <v>87.861271676300575</v>
      </c>
      <c r="AC143" s="19">
        <f t="shared" si="29"/>
        <v>87.861271676300575</v>
      </c>
      <c r="AD143" s="19">
        <f t="shared" si="27"/>
        <v>83.060109289617486</v>
      </c>
      <c r="AE143" s="52">
        <v>38231</v>
      </c>
      <c r="AF143" s="52">
        <v>38161</v>
      </c>
      <c r="AG143" s="51">
        <v>2004</v>
      </c>
      <c r="AH143" s="29">
        <v>48.150684931506852</v>
      </c>
      <c r="AI143" s="52">
        <v>40786</v>
      </c>
      <c r="AJ143" s="52">
        <v>40786</v>
      </c>
      <c r="AK143" s="51">
        <v>2011</v>
      </c>
      <c r="AL143" s="29">
        <v>55.150684931506852</v>
      </c>
      <c r="AM143" s="19">
        <v>7</v>
      </c>
      <c r="AN143" s="29">
        <v>7</v>
      </c>
      <c r="AO143" s="51" t="s">
        <v>254</v>
      </c>
    </row>
    <row r="144" spans="1:41" s="49" customFormat="1" ht="14" x14ac:dyDescent="0.3">
      <c r="A144" s="62" t="s">
        <v>35</v>
      </c>
      <c r="B144" s="69" t="s">
        <v>199</v>
      </c>
      <c r="C144" s="59"/>
      <c r="D144" s="51" t="s">
        <v>24</v>
      </c>
      <c r="E144" s="51">
        <v>1948</v>
      </c>
      <c r="F144" s="51"/>
      <c r="G144" s="51" t="s">
        <v>26</v>
      </c>
      <c r="H144" s="51" t="s">
        <v>39</v>
      </c>
      <c r="I144" s="51">
        <v>15</v>
      </c>
      <c r="J144" s="51">
        <v>37</v>
      </c>
      <c r="K144" s="51">
        <v>3978</v>
      </c>
      <c r="L144" s="52">
        <v>38161</v>
      </c>
      <c r="M144" s="18" t="s">
        <v>36</v>
      </c>
      <c r="N144" s="18" t="s">
        <v>19</v>
      </c>
      <c r="O144" s="18">
        <v>1</v>
      </c>
      <c r="P144" s="51">
        <v>183</v>
      </c>
      <c r="Q144" s="51" t="s">
        <v>53</v>
      </c>
      <c r="R144" s="51" t="s">
        <v>54</v>
      </c>
      <c r="S144" s="51">
        <v>106</v>
      </c>
      <c r="T144" s="51">
        <v>77</v>
      </c>
      <c r="U144" s="51">
        <v>152</v>
      </c>
      <c r="V144" s="51">
        <v>21</v>
      </c>
      <c r="W144" s="51">
        <v>0</v>
      </c>
      <c r="X144" s="51">
        <v>0</v>
      </c>
      <c r="Y144" s="18">
        <f t="shared" si="33"/>
        <v>173</v>
      </c>
      <c r="Z144" s="18">
        <f t="shared" si="31"/>
        <v>173</v>
      </c>
      <c r="AA144" s="32">
        <f t="shared" si="32"/>
        <v>116</v>
      </c>
      <c r="AB144" s="19">
        <f t="shared" si="28"/>
        <v>87.861271676300575</v>
      </c>
      <c r="AC144" s="19">
        <f t="shared" si="29"/>
        <v>87.861271676300575</v>
      </c>
      <c r="AD144" s="19">
        <f t="shared" si="27"/>
        <v>83.060109289617486</v>
      </c>
      <c r="AE144" s="52">
        <v>38231</v>
      </c>
      <c r="AF144" s="52">
        <v>38161</v>
      </c>
      <c r="AG144" s="51">
        <v>2004</v>
      </c>
      <c r="AH144" s="29">
        <v>56.695890410958903</v>
      </c>
      <c r="AI144" s="52">
        <v>40786</v>
      </c>
      <c r="AJ144" s="52">
        <v>40786</v>
      </c>
      <c r="AK144" s="51">
        <v>2011</v>
      </c>
      <c r="AL144" s="29">
        <v>63.695890410958903</v>
      </c>
      <c r="AM144" s="19">
        <v>7</v>
      </c>
      <c r="AN144" s="29">
        <v>7</v>
      </c>
      <c r="AO144" s="51" t="s">
        <v>255</v>
      </c>
    </row>
    <row r="145" spans="1:41" s="49" customFormat="1" ht="14" x14ac:dyDescent="0.3">
      <c r="A145" s="62" t="s">
        <v>35</v>
      </c>
      <c r="B145" s="69" t="s">
        <v>200</v>
      </c>
      <c r="C145" s="59"/>
      <c r="D145" s="51" t="s">
        <v>24</v>
      </c>
      <c r="E145" s="51">
        <v>1948</v>
      </c>
      <c r="F145" s="51"/>
      <c r="G145" s="51" t="s">
        <v>27</v>
      </c>
      <c r="H145" s="51" t="s">
        <v>39</v>
      </c>
      <c r="I145" s="51">
        <v>15</v>
      </c>
      <c r="J145" s="51">
        <v>46</v>
      </c>
      <c r="K145" s="51">
        <v>5130</v>
      </c>
      <c r="L145" s="52">
        <v>38308</v>
      </c>
      <c r="M145" s="18" t="s">
        <v>36</v>
      </c>
      <c r="N145" s="18" t="s">
        <v>19</v>
      </c>
      <c r="O145" s="18">
        <v>1</v>
      </c>
      <c r="P145" s="51">
        <v>183</v>
      </c>
      <c r="Q145" s="51" t="s">
        <v>53</v>
      </c>
      <c r="R145" s="51" t="s">
        <v>54</v>
      </c>
      <c r="S145" s="51">
        <v>106</v>
      </c>
      <c r="T145" s="51">
        <v>77</v>
      </c>
      <c r="U145" s="51">
        <v>149</v>
      </c>
      <c r="V145" s="51">
        <v>24</v>
      </c>
      <c r="W145" s="51">
        <v>1</v>
      </c>
      <c r="X145" s="51">
        <v>0</v>
      </c>
      <c r="Y145" s="18">
        <f t="shared" si="33"/>
        <v>174</v>
      </c>
      <c r="Z145" s="18">
        <f t="shared" si="31"/>
        <v>174</v>
      </c>
      <c r="AA145" s="32">
        <f t="shared" si="32"/>
        <v>116</v>
      </c>
      <c r="AB145" s="19">
        <f t="shared" si="28"/>
        <v>85.632183908045974</v>
      </c>
      <c r="AC145" s="19">
        <f t="shared" si="29"/>
        <v>85.632183908045974</v>
      </c>
      <c r="AD145" s="19">
        <f t="shared" si="27"/>
        <v>81.420765027322403</v>
      </c>
      <c r="AE145" s="52">
        <v>38308</v>
      </c>
      <c r="AF145" s="52">
        <v>38308</v>
      </c>
      <c r="AG145" s="51">
        <v>2004</v>
      </c>
      <c r="AH145" s="29">
        <v>56.419178082191777</v>
      </c>
      <c r="AI145" s="52">
        <v>40863</v>
      </c>
      <c r="AJ145" s="52">
        <v>40863</v>
      </c>
      <c r="AK145" s="51">
        <v>2011</v>
      </c>
      <c r="AL145" s="29">
        <v>63.419178082191777</v>
      </c>
      <c r="AM145" s="19">
        <v>7</v>
      </c>
      <c r="AN145" s="29">
        <v>7</v>
      </c>
      <c r="AO145" s="51" t="s">
        <v>255</v>
      </c>
    </row>
    <row r="146" spans="1:41" s="49" customFormat="1" ht="14" x14ac:dyDescent="0.3">
      <c r="A146" s="62" t="s">
        <v>35</v>
      </c>
      <c r="B146" s="69" t="s">
        <v>201</v>
      </c>
      <c r="C146" s="59" t="s">
        <v>23</v>
      </c>
      <c r="D146" s="51" t="s">
        <v>24</v>
      </c>
      <c r="E146" s="51">
        <v>1952</v>
      </c>
      <c r="F146" s="51"/>
      <c r="G146" s="51" t="s">
        <v>26</v>
      </c>
      <c r="H146" s="51" t="s">
        <v>39</v>
      </c>
      <c r="I146" s="51">
        <v>15</v>
      </c>
      <c r="J146" s="51">
        <v>55</v>
      </c>
      <c r="K146" s="51">
        <v>6132</v>
      </c>
      <c r="L146" s="52">
        <v>38406</v>
      </c>
      <c r="M146" s="18" t="s">
        <v>36</v>
      </c>
      <c r="N146" s="18" t="s">
        <v>19</v>
      </c>
      <c r="O146" s="18">
        <v>1</v>
      </c>
      <c r="P146" s="51">
        <v>183</v>
      </c>
      <c r="Q146" s="51" t="s">
        <v>53</v>
      </c>
      <c r="R146" s="51" t="s">
        <v>54</v>
      </c>
      <c r="S146" s="51">
        <v>106</v>
      </c>
      <c r="T146" s="51">
        <v>77</v>
      </c>
      <c r="U146" s="51">
        <v>158</v>
      </c>
      <c r="V146" s="51">
        <v>15</v>
      </c>
      <c r="W146" s="51">
        <v>2</v>
      </c>
      <c r="X146" s="51">
        <v>0</v>
      </c>
      <c r="Y146" s="18">
        <f t="shared" si="33"/>
        <v>175</v>
      </c>
      <c r="Z146" s="18">
        <f t="shared" si="31"/>
        <v>175</v>
      </c>
      <c r="AA146" s="32">
        <f t="shared" si="32"/>
        <v>117</v>
      </c>
      <c r="AB146" s="19">
        <f t="shared" si="28"/>
        <v>90.285714285714278</v>
      </c>
      <c r="AC146" s="19">
        <f t="shared" si="29"/>
        <v>90.285714285714278</v>
      </c>
      <c r="AD146" s="19">
        <f t="shared" si="27"/>
        <v>86.338797814207652</v>
      </c>
      <c r="AE146" s="52">
        <v>38406</v>
      </c>
      <c r="AF146" s="52">
        <v>38406</v>
      </c>
      <c r="AG146" s="51">
        <v>2005</v>
      </c>
      <c r="AH146" s="29">
        <v>52.953424657534249</v>
      </c>
      <c r="AI146" s="52">
        <v>40961</v>
      </c>
      <c r="AJ146" s="52">
        <v>40961</v>
      </c>
      <c r="AK146" s="51">
        <v>2012</v>
      </c>
      <c r="AL146" s="29">
        <v>59.953424657534249</v>
      </c>
      <c r="AM146" s="19">
        <v>7</v>
      </c>
      <c r="AN146" s="29">
        <v>7</v>
      </c>
      <c r="AO146" s="51" t="s">
        <v>254</v>
      </c>
    </row>
    <row r="147" spans="1:41" s="49" customFormat="1" ht="14" x14ac:dyDescent="0.3">
      <c r="A147" s="62" t="s">
        <v>35</v>
      </c>
      <c r="B147" s="69" t="s">
        <v>202</v>
      </c>
      <c r="C147" s="59" t="s">
        <v>34</v>
      </c>
      <c r="D147" s="51" t="s">
        <v>24</v>
      </c>
      <c r="E147" s="51">
        <v>1959</v>
      </c>
      <c r="F147" s="51"/>
      <c r="G147" s="51" t="s">
        <v>33</v>
      </c>
      <c r="H147" s="51" t="s">
        <v>39</v>
      </c>
      <c r="I147" s="51">
        <v>15</v>
      </c>
      <c r="J147" s="51">
        <v>58</v>
      </c>
      <c r="K147" s="51">
        <v>6487</v>
      </c>
      <c r="L147" s="52">
        <v>38462</v>
      </c>
      <c r="M147" s="18" t="s">
        <v>36</v>
      </c>
      <c r="N147" s="18" t="s">
        <v>19</v>
      </c>
      <c r="O147" s="18">
        <v>1</v>
      </c>
      <c r="P147" s="51">
        <v>183</v>
      </c>
      <c r="Q147" s="51" t="s">
        <v>53</v>
      </c>
      <c r="R147" s="51" t="s">
        <v>54</v>
      </c>
      <c r="S147" s="51">
        <v>106</v>
      </c>
      <c r="T147" s="51">
        <v>77</v>
      </c>
      <c r="U147" s="51">
        <v>136</v>
      </c>
      <c r="V147" s="51">
        <v>29</v>
      </c>
      <c r="W147" s="51">
        <v>14</v>
      </c>
      <c r="X147" s="51">
        <v>0</v>
      </c>
      <c r="Y147" s="18">
        <f t="shared" si="33"/>
        <v>179</v>
      </c>
      <c r="Z147" s="18">
        <f t="shared" si="31"/>
        <v>179</v>
      </c>
      <c r="AA147" s="32">
        <f t="shared" si="32"/>
        <v>120</v>
      </c>
      <c r="AB147" s="19">
        <f t="shared" si="28"/>
        <v>75.977653631284909</v>
      </c>
      <c r="AC147" s="19">
        <f t="shared" si="29"/>
        <v>75.977653631284909</v>
      </c>
      <c r="AD147" s="19">
        <f t="shared" si="27"/>
        <v>74.316939890710387</v>
      </c>
      <c r="AE147" s="52">
        <v>38462</v>
      </c>
      <c r="AF147" s="52">
        <v>38462</v>
      </c>
      <c r="AG147" s="51">
        <v>2005</v>
      </c>
      <c r="AH147" s="29">
        <v>45.835616438356162</v>
      </c>
      <c r="AI147" s="52">
        <v>41018</v>
      </c>
      <c r="AJ147" s="52">
        <v>41018</v>
      </c>
      <c r="AK147" s="51">
        <v>2012</v>
      </c>
      <c r="AL147" s="29">
        <v>52.838356164383562</v>
      </c>
      <c r="AM147" s="19">
        <v>7.0027397260273974</v>
      </c>
      <c r="AN147" s="29">
        <v>7</v>
      </c>
      <c r="AO147" s="51" t="s">
        <v>255</v>
      </c>
    </row>
    <row r="148" spans="1:41" s="49" customFormat="1" ht="14" x14ac:dyDescent="0.3">
      <c r="A148" s="62" t="s">
        <v>35</v>
      </c>
      <c r="B148" s="69" t="s">
        <v>203</v>
      </c>
      <c r="C148" s="59" t="s">
        <v>34</v>
      </c>
      <c r="D148" s="51" t="s">
        <v>24</v>
      </c>
      <c r="E148" s="51">
        <v>1961</v>
      </c>
      <c r="F148" s="51"/>
      <c r="G148" s="51" t="s">
        <v>33</v>
      </c>
      <c r="H148" s="51" t="s">
        <v>25</v>
      </c>
      <c r="I148" s="51">
        <v>15</v>
      </c>
      <c r="J148" s="51">
        <v>86</v>
      </c>
      <c r="K148" s="51">
        <v>9936</v>
      </c>
      <c r="L148" s="52">
        <v>38799</v>
      </c>
      <c r="M148" s="18" t="s">
        <v>36</v>
      </c>
      <c r="N148" s="18" t="s">
        <v>19</v>
      </c>
      <c r="O148" s="18">
        <v>1</v>
      </c>
      <c r="P148" s="51">
        <v>183</v>
      </c>
      <c r="Q148" s="51" t="s">
        <v>53</v>
      </c>
      <c r="R148" s="51" t="s">
        <v>54</v>
      </c>
      <c r="S148" s="51">
        <v>106</v>
      </c>
      <c r="T148" s="51">
        <v>77</v>
      </c>
      <c r="U148" s="51">
        <v>158</v>
      </c>
      <c r="V148" s="51">
        <v>6</v>
      </c>
      <c r="W148" s="51">
        <v>15</v>
      </c>
      <c r="X148" s="51">
        <v>0</v>
      </c>
      <c r="Y148" s="18">
        <f t="shared" si="33"/>
        <v>179</v>
      </c>
      <c r="Z148" s="18">
        <f t="shared" si="31"/>
        <v>179</v>
      </c>
      <c r="AA148" s="32">
        <f t="shared" si="32"/>
        <v>120</v>
      </c>
      <c r="AB148" s="19">
        <f t="shared" si="28"/>
        <v>88.268156424581008</v>
      </c>
      <c r="AC148" s="19">
        <f t="shared" si="29"/>
        <v>88.268156424581008</v>
      </c>
      <c r="AD148" s="19">
        <f t="shared" si="27"/>
        <v>86.338797814207652</v>
      </c>
      <c r="AE148" s="52">
        <v>38842</v>
      </c>
      <c r="AF148" s="52">
        <v>38799</v>
      </c>
      <c r="AG148" s="51">
        <v>2006</v>
      </c>
      <c r="AH148" s="29">
        <v>45.172602739726024</v>
      </c>
      <c r="AI148" s="52">
        <v>41398</v>
      </c>
      <c r="AJ148" s="52">
        <v>41398</v>
      </c>
      <c r="AK148" s="51">
        <v>2013</v>
      </c>
      <c r="AL148" s="29">
        <v>52.175342465753424</v>
      </c>
      <c r="AM148" s="19">
        <v>7.0027397260273974</v>
      </c>
      <c r="AN148" s="29">
        <v>7</v>
      </c>
      <c r="AO148" s="51" t="s">
        <v>255</v>
      </c>
    </row>
    <row r="149" spans="1:41" s="49" customFormat="1" ht="14" x14ac:dyDescent="0.3">
      <c r="A149" s="62" t="s">
        <v>35</v>
      </c>
      <c r="B149" s="69" t="s">
        <v>204</v>
      </c>
      <c r="C149" s="59" t="s">
        <v>34</v>
      </c>
      <c r="D149" s="51" t="s">
        <v>24</v>
      </c>
      <c r="E149" s="51">
        <v>1944</v>
      </c>
      <c r="F149" s="51"/>
      <c r="G149" s="51" t="s">
        <v>33</v>
      </c>
      <c r="H149" s="51" t="s">
        <v>25</v>
      </c>
      <c r="I149" s="51">
        <v>15</v>
      </c>
      <c r="J149" s="51">
        <v>86</v>
      </c>
      <c r="K149" s="51">
        <v>9936</v>
      </c>
      <c r="L149" s="52">
        <v>38799</v>
      </c>
      <c r="M149" s="18" t="s">
        <v>36</v>
      </c>
      <c r="N149" s="18" t="s">
        <v>19</v>
      </c>
      <c r="O149" s="18">
        <v>1</v>
      </c>
      <c r="P149" s="51">
        <v>183</v>
      </c>
      <c r="Q149" s="51" t="s">
        <v>53</v>
      </c>
      <c r="R149" s="51" t="s">
        <v>54</v>
      </c>
      <c r="S149" s="51">
        <v>106</v>
      </c>
      <c r="T149" s="51">
        <v>77</v>
      </c>
      <c r="U149" s="51">
        <v>158</v>
      </c>
      <c r="V149" s="51">
        <v>6</v>
      </c>
      <c r="W149" s="51">
        <v>15</v>
      </c>
      <c r="X149" s="51">
        <v>0</v>
      </c>
      <c r="Y149" s="18">
        <f t="shared" si="33"/>
        <v>179</v>
      </c>
      <c r="Z149" s="18">
        <f t="shared" si="31"/>
        <v>179</v>
      </c>
      <c r="AA149" s="32">
        <f t="shared" si="32"/>
        <v>120</v>
      </c>
      <c r="AB149" s="19">
        <f t="shared" si="28"/>
        <v>88.268156424581008</v>
      </c>
      <c r="AC149" s="19">
        <f t="shared" si="29"/>
        <v>88.268156424581008</v>
      </c>
      <c r="AD149" s="19">
        <f t="shared" si="27"/>
        <v>86.338797814207652</v>
      </c>
      <c r="AE149" s="52">
        <v>38842</v>
      </c>
      <c r="AF149" s="52">
        <v>38799</v>
      </c>
      <c r="AG149" s="51">
        <v>2006</v>
      </c>
      <c r="AH149" s="29">
        <v>61.923287671232877</v>
      </c>
      <c r="AI149" s="52">
        <v>41398</v>
      </c>
      <c r="AJ149" s="52">
        <v>41398</v>
      </c>
      <c r="AK149" s="51">
        <v>2013</v>
      </c>
      <c r="AL149" s="29">
        <v>68.92602739726027</v>
      </c>
      <c r="AM149" s="19">
        <v>7.0027397260273974</v>
      </c>
      <c r="AN149" s="29">
        <v>7</v>
      </c>
      <c r="AO149" s="51" t="s">
        <v>254</v>
      </c>
    </row>
    <row r="150" spans="1:41" s="49" customFormat="1" ht="14" x14ac:dyDescent="0.3">
      <c r="A150" s="62" t="s">
        <v>35</v>
      </c>
      <c r="B150" s="69" t="s">
        <v>205</v>
      </c>
      <c r="C150" s="59"/>
      <c r="D150" s="51" t="s">
        <v>24</v>
      </c>
      <c r="E150" s="51">
        <v>1944</v>
      </c>
      <c r="F150" s="51"/>
      <c r="G150" s="51" t="s">
        <v>26</v>
      </c>
      <c r="H150" s="51" t="s">
        <v>25</v>
      </c>
      <c r="I150" s="51">
        <v>15</v>
      </c>
      <c r="J150" s="51">
        <v>86</v>
      </c>
      <c r="K150" s="51">
        <v>9936</v>
      </c>
      <c r="L150" s="52">
        <v>38799</v>
      </c>
      <c r="M150" s="18" t="s">
        <v>36</v>
      </c>
      <c r="N150" s="18" t="s">
        <v>19</v>
      </c>
      <c r="O150" s="18">
        <v>1</v>
      </c>
      <c r="P150" s="51">
        <v>183</v>
      </c>
      <c r="Q150" s="51" t="s">
        <v>53</v>
      </c>
      <c r="R150" s="51" t="s">
        <v>54</v>
      </c>
      <c r="S150" s="51">
        <v>106</v>
      </c>
      <c r="T150" s="51">
        <v>77</v>
      </c>
      <c r="U150" s="51">
        <v>158</v>
      </c>
      <c r="V150" s="51">
        <v>6</v>
      </c>
      <c r="W150" s="51">
        <v>15</v>
      </c>
      <c r="X150" s="51">
        <v>0</v>
      </c>
      <c r="Y150" s="18">
        <f t="shared" si="33"/>
        <v>179</v>
      </c>
      <c r="Z150" s="18">
        <f t="shared" si="31"/>
        <v>179</v>
      </c>
      <c r="AA150" s="32">
        <f t="shared" si="32"/>
        <v>120</v>
      </c>
      <c r="AB150" s="19">
        <f t="shared" si="28"/>
        <v>88.268156424581008</v>
      </c>
      <c r="AC150" s="19">
        <f t="shared" si="29"/>
        <v>88.268156424581008</v>
      </c>
      <c r="AD150" s="19">
        <f t="shared" si="27"/>
        <v>86.338797814207652</v>
      </c>
      <c r="AE150" s="52">
        <v>38842</v>
      </c>
      <c r="AF150" s="52">
        <v>38799</v>
      </c>
      <c r="AG150" s="51">
        <v>2006</v>
      </c>
      <c r="AH150" s="29">
        <v>61.769863013698632</v>
      </c>
      <c r="AI150" s="52">
        <v>41398</v>
      </c>
      <c r="AJ150" s="52">
        <v>41398</v>
      </c>
      <c r="AK150" s="51">
        <v>2013</v>
      </c>
      <c r="AL150" s="29">
        <v>68.772602739726025</v>
      </c>
      <c r="AM150" s="19">
        <v>7.0027397260273974</v>
      </c>
      <c r="AN150" s="29">
        <v>7</v>
      </c>
      <c r="AO150" s="51" t="s">
        <v>254</v>
      </c>
    </row>
    <row r="151" spans="1:41" s="49" customFormat="1" ht="14" x14ac:dyDescent="0.3">
      <c r="A151" s="62" t="s">
        <v>35</v>
      </c>
      <c r="B151" s="69" t="s">
        <v>206</v>
      </c>
      <c r="C151" s="59"/>
      <c r="D151" s="59" t="s">
        <v>52</v>
      </c>
      <c r="E151" s="59">
        <v>1953</v>
      </c>
      <c r="F151" s="59"/>
      <c r="G151" s="59" t="s">
        <v>26</v>
      </c>
      <c r="H151" s="59" t="s">
        <v>25</v>
      </c>
      <c r="I151" s="51">
        <v>15</v>
      </c>
      <c r="J151" s="51">
        <v>86</v>
      </c>
      <c r="K151" s="51">
        <v>9936</v>
      </c>
      <c r="L151" s="52">
        <v>38799</v>
      </c>
      <c r="M151" s="18" t="s">
        <v>36</v>
      </c>
      <c r="N151" s="18" t="s">
        <v>19</v>
      </c>
      <c r="O151" s="18">
        <v>1</v>
      </c>
      <c r="P151" s="51">
        <v>183</v>
      </c>
      <c r="Q151" s="51" t="s">
        <v>53</v>
      </c>
      <c r="R151" s="51" t="s">
        <v>54</v>
      </c>
      <c r="S151" s="51">
        <v>106</v>
      </c>
      <c r="T151" s="51">
        <v>77</v>
      </c>
      <c r="U151" s="51">
        <v>158</v>
      </c>
      <c r="V151" s="51">
        <v>6</v>
      </c>
      <c r="W151" s="51">
        <v>15</v>
      </c>
      <c r="X151" s="51">
        <v>0</v>
      </c>
      <c r="Y151" s="18">
        <f t="shared" si="33"/>
        <v>179</v>
      </c>
      <c r="Z151" s="18">
        <f t="shared" si="31"/>
        <v>179</v>
      </c>
      <c r="AA151" s="32">
        <f t="shared" si="32"/>
        <v>120</v>
      </c>
      <c r="AB151" s="64" t="s">
        <v>19</v>
      </c>
      <c r="AC151" s="64" t="s">
        <v>19</v>
      </c>
      <c r="AD151" s="19">
        <f t="shared" ref="AD151:AD188" si="34">U151/P151*100</f>
        <v>86.338797814207652</v>
      </c>
      <c r="AE151" s="52">
        <v>38842</v>
      </c>
      <c r="AF151" s="52">
        <v>38799</v>
      </c>
      <c r="AG151" s="51">
        <v>2006</v>
      </c>
      <c r="AH151" s="29">
        <v>52.93150684931507</v>
      </c>
      <c r="AI151" s="52">
        <v>41398</v>
      </c>
      <c r="AJ151" s="60">
        <v>41398</v>
      </c>
      <c r="AK151" s="59">
        <v>2013</v>
      </c>
      <c r="AL151" s="29">
        <v>59.934246575342463</v>
      </c>
      <c r="AM151" s="64">
        <v>7.0027397260273974</v>
      </c>
      <c r="AN151" s="29">
        <v>7</v>
      </c>
      <c r="AO151" s="59" t="s">
        <v>255</v>
      </c>
    </row>
    <row r="152" spans="1:41" s="49" customFormat="1" ht="14" x14ac:dyDescent="0.3">
      <c r="A152" s="62" t="s">
        <v>35</v>
      </c>
      <c r="B152" s="69" t="s">
        <v>207</v>
      </c>
      <c r="C152" s="59" t="s">
        <v>23</v>
      </c>
      <c r="D152" s="51" t="s">
        <v>52</v>
      </c>
      <c r="E152" s="51">
        <v>1948</v>
      </c>
      <c r="F152" s="51"/>
      <c r="G152" s="51" t="s">
        <v>26</v>
      </c>
      <c r="H152" s="51" t="s">
        <v>19</v>
      </c>
      <c r="I152" s="51">
        <v>15</v>
      </c>
      <c r="J152" s="51">
        <v>86</v>
      </c>
      <c r="K152" s="51">
        <v>9936</v>
      </c>
      <c r="L152" s="52">
        <v>38799</v>
      </c>
      <c r="M152" s="18" t="s">
        <v>36</v>
      </c>
      <c r="N152" s="18" t="s">
        <v>19</v>
      </c>
      <c r="O152" s="18">
        <v>1</v>
      </c>
      <c r="P152" s="51">
        <v>183</v>
      </c>
      <c r="Q152" s="51" t="s">
        <v>53</v>
      </c>
      <c r="R152" s="51" t="s">
        <v>54</v>
      </c>
      <c r="S152" s="51">
        <v>106</v>
      </c>
      <c r="T152" s="51">
        <v>77</v>
      </c>
      <c r="U152" s="51">
        <v>158</v>
      </c>
      <c r="V152" s="51">
        <v>6</v>
      </c>
      <c r="W152" s="51">
        <v>15</v>
      </c>
      <c r="X152" s="51">
        <v>0</v>
      </c>
      <c r="Y152" s="18">
        <f t="shared" si="33"/>
        <v>179</v>
      </c>
      <c r="Z152" s="18">
        <f t="shared" si="31"/>
        <v>179</v>
      </c>
      <c r="AA152" s="32">
        <f t="shared" si="32"/>
        <v>120</v>
      </c>
      <c r="AB152" s="19">
        <f t="shared" ref="AB152:AB188" si="35">U152/Z152*100</f>
        <v>88.268156424581008</v>
      </c>
      <c r="AC152" s="19">
        <f t="shared" ref="AC152:AC188" si="36">U152/Y152*100</f>
        <v>88.268156424581008</v>
      </c>
      <c r="AD152" s="19">
        <f t="shared" si="34"/>
        <v>86.338797814207652</v>
      </c>
      <c r="AE152" s="52">
        <v>38808</v>
      </c>
      <c r="AF152" s="52">
        <v>38799</v>
      </c>
      <c r="AG152" s="51">
        <v>2006</v>
      </c>
      <c r="AH152" s="29">
        <v>57.6</v>
      </c>
      <c r="AI152" s="52">
        <v>41364</v>
      </c>
      <c r="AJ152" s="52">
        <v>41364</v>
      </c>
      <c r="AK152" s="51">
        <v>2013</v>
      </c>
      <c r="AL152" s="29">
        <v>64.602739726027394</v>
      </c>
      <c r="AM152" s="19">
        <v>7.0027397260273974</v>
      </c>
      <c r="AN152" s="29">
        <v>7</v>
      </c>
      <c r="AO152" s="51" t="s">
        <v>254</v>
      </c>
    </row>
    <row r="153" spans="1:41" s="49" customFormat="1" ht="14" x14ac:dyDescent="0.3">
      <c r="A153" s="62" t="s">
        <v>35</v>
      </c>
      <c r="B153" s="69" t="s">
        <v>208</v>
      </c>
      <c r="C153" s="59" t="s">
        <v>34</v>
      </c>
      <c r="D153" s="51" t="s">
        <v>52</v>
      </c>
      <c r="E153" s="51">
        <v>1948</v>
      </c>
      <c r="F153" s="51"/>
      <c r="G153" s="51" t="s">
        <v>33</v>
      </c>
      <c r="H153" s="51" t="s">
        <v>25</v>
      </c>
      <c r="I153" s="51">
        <v>15</v>
      </c>
      <c r="J153" s="51">
        <v>86</v>
      </c>
      <c r="K153" s="51">
        <v>9936</v>
      </c>
      <c r="L153" s="52">
        <v>38799</v>
      </c>
      <c r="M153" s="18" t="s">
        <v>36</v>
      </c>
      <c r="N153" s="18" t="s">
        <v>19</v>
      </c>
      <c r="O153" s="18">
        <v>1</v>
      </c>
      <c r="P153" s="51">
        <v>183</v>
      </c>
      <c r="Q153" s="51" t="s">
        <v>53</v>
      </c>
      <c r="R153" s="51" t="s">
        <v>54</v>
      </c>
      <c r="S153" s="51">
        <v>106</v>
      </c>
      <c r="T153" s="51">
        <v>77</v>
      </c>
      <c r="U153" s="51">
        <v>158</v>
      </c>
      <c r="V153" s="51">
        <v>6</v>
      </c>
      <c r="W153" s="51">
        <v>15</v>
      </c>
      <c r="X153" s="51">
        <v>0</v>
      </c>
      <c r="Y153" s="18">
        <f t="shared" si="33"/>
        <v>179</v>
      </c>
      <c r="Z153" s="18">
        <f t="shared" si="31"/>
        <v>179</v>
      </c>
      <c r="AA153" s="32">
        <f t="shared" si="32"/>
        <v>120</v>
      </c>
      <c r="AB153" s="19">
        <f t="shared" si="35"/>
        <v>88.268156424581008</v>
      </c>
      <c r="AC153" s="19">
        <f t="shared" si="36"/>
        <v>88.268156424581008</v>
      </c>
      <c r="AD153" s="19">
        <f t="shared" si="34"/>
        <v>86.338797814207652</v>
      </c>
      <c r="AE153" s="52">
        <v>38842</v>
      </c>
      <c r="AF153" s="52">
        <v>38799</v>
      </c>
      <c r="AG153" s="51">
        <v>2006</v>
      </c>
      <c r="AH153" s="29">
        <v>58.12054794520548</v>
      </c>
      <c r="AI153" s="52">
        <v>41398</v>
      </c>
      <c r="AJ153" s="52">
        <v>41398</v>
      </c>
      <c r="AK153" s="51">
        <v>2013</v>
      </c>
      <c r="AL153" s="29">
        <v>65.123287671232873</v>
      </c>
      <c r="AM153" s="19">
        <v>7.0027397260273974</v>
      </c>
      <c r="AN153" s="29">
        <v>7</v>
      </c>
      <c r="AO153" s="51" t="s">
        <v>254</v>
      </c>
    </row>
    <row r="154" spans="1:41" s="49" customFormat="1" ht="14" x14ac:dyDescent="0.3">
      <c r="A154" s="62" t="s">
        <v>35</v>
      </c>
      <c r="B154" s="69" t="s">
        <v>209</v>
      </c>
      <c r="C154" s="59" t="s">
        <v>23</v>
      </c>
      <c r="D154" s="51" t="s">
        <v>24</v>
      </c>
      <c r="E154" s="51">
        <v>1952</v>
      </c>
      <c r="F154" s="51"/>
      <c r="G154" s="51" t="s">
        <v>26</v>
      </c>
      <c r="H154" s="51" t="s">
        <v>39</v>
      </c>
      <c r="I154" s="51">
        <v>15</v>
      </c>
      <c r="J154" s="51">
        <v>89</v>
      </c>
      <c r="K154" s="51">
        <v>10336</v>
      </c>
      <c r="L154" s="52">
        <v>38854</v>
      </c>
      <c r="M154" s="18" t="s">
        <v>36</v>
      </c>
      <c r="N154" s="18" t="s">
        <v>19</v>
      </c>
      <c r="O154" s="18">
        <v>1</v>
      </c>
      <c r="P154" s="51">
        <v>183</v>
      </c>
      <c r="Q154" s="51" t="s">
        <v>53</v>
      </c>
      <c r="R154" s="51" t="s">
        <v>54</v>
      </c>
      <c r="S154" s="51">
        <v>106</v>
      </c>
      <c r="T154" s="51">
        <v>77</v>
      </c>
      <c r="U154" s="51">
        <v>164</v>
      </c>
      <c r="V154" s="51">
        <v>9</v>
      </c>
      <c r="W154" s="51">
        <v>3</v>
      </c>
      <c r="X154" s="51">
        <v>0</v>
      </c>
      <c r="Y154" s="18">
        <f t="shared" si="33"/>
        <v>176</v>
      </c>
      <c r="Z154" s="18">
        <f t="shared" si="31"/>
        <v>176</v>
      </c>
      <c r="AA154" s="32">
        <f t="shared" si="32"/>
        <v>118</v>
      </c>
      <c r="AB154" s="19">
        <f t="shared" si="35"/>
        <v>93.181818181818173</v>
      </c>
      <c r="AC154" s="19">
        <f t="shared" si="36"/>
        <v>93.181818181818173</v>
      </c>
      <c r="AD154" s="19">
        <f t="shared" si="34"/>
        <v>89.617486338797818</v>
      </c>
      <c r="AE154" s="52">
        <v>38854</v>
      </c>
      <c r="AF154" s="52">
        <v>38854</v>
      </c>
      <c r="AG154" s="51">
        <v>2006</v>
      </c>
      <c r="AH154" s="29">
        <v>54.328767123287669</v>
      </c>
      <c r="AI154" s="52">
        <v>41410</v>
      </c>
      <c r="AJ154" s="52">
        <v>39113</v>
      </c>
      <c r="AK154" s="51">
        <v>2007</v>
      </c>
      <c r="AL154" s="29">
        <v>55.038356164383565</v>
      </c>
      <c r="AM154" s="19">
        <v>0.70958904109589038</v>
      </c>
      <c r="AN154" s="29">
        <v>7</v>
      </c>
      <c r="AO154" s="51" t="s">
        <v>255</v>
      </c>
    </row>
    <row r="155" spans="1:41" s="49" customFormat="1" ht="14" x14ac:dyDescent="0.3">
      <c r="A155" s="62" t="s">
        <v>35</v>
      </c>
      <c r="B155" s="69" t="s">
        <v>210</v>
      </c>
      <c r="C155" s="59" t="s">
        <v>23</v>
      </c>
      <c r="D155" s="51" t="s">
        <v>24</v>
      </c>
      <c r="E155" s="51">
        <v>1952</v>
      </c>
      <c r="F155" s="51"/>
      <c r="G155" s="51" t="s">
        <v>26</v>
      </c>
      <c r="H155" s="51" t="s">
        <v>39</v>
      </c>
      <c r="I155" s="51">
        <v>15</v>
      </c>
      <c r="J155" s="51">
        <v>107</v>
      </c>
      <c r="K155" s="51">
        <v>12552</v>
      </c>
      <c r="L155" s="52">
        <v>39058</v>
      </c>
      <c r="M155" s="18" t="s">
        <v>36</v>
      </c>
      <c r="N155" s="18" t="s">
        <v>19</v>
      </c>
      <c r="O155" s="18">
        <v>1</v>
      </c>
      <c r="P155" s="51">
        <v>183</v>
      </c>
      <c r="Q155" s="51" t="s">
        <v>53</v>
      </c>
      <c r="R155" s="51" t="s">
        <v>54</v>
      </c>
      <c r="S155" s="51">
        <v>106</v>
      </c>
      <c r="T155" s="51">
        <v>77</v>
      </c>
      <c r="U155" s="51">
        <v>146</v>
      </c>
      <c r="V155" s="51" t="s">
        <v>19</v>
      </c>
      <c r="W155" s="51" t="s">
        <v>19</v>
      </c>
      <c r="X155" s="51" t="s">
        <v>19</v>
      </c>
      <c r="Y155" s="18">
        <v>178</v>
      </c>
      <c r="Z155" s="18" t="s">
        <v>19</v>
      </c>
      <c r="AA155" s="32" t="s">
        <v>19</v>
      </c>
      <c r="AB155" s="19" t="s">
        <v>19</v>
      </c>
      <c r="AC155" s="19">
        <f t="shared" si="36"/>
        <v>82.022471910112358</v>
      </c>
      <c r="AD155" s="19">
        <f t="shared" si="34"/>
        <v>79.78142076502732</v>
      </c>
      <c r="AE155" s="52">
        <v>39114</v>
      </c>
      <c r="AF155" s="52">
        <v>39058</v>
      </c>
      <c r="AG155" s="51">
        <v>2007</v>
      </c>
      <c r="AH155" s="29">
        <v>55.041095890410958</v>
      </c>
      <c r="AI155" s="52">
        <v>41670</v>
      </c>
      <c r="AJ155" s="52">
        <v>41670</v>
      </c>
      <c r="AK155" s="51">
        <v>2014</v>
      </c>
      <c r="AL155" s="29">
        <v>62.043835616438358</v>
      </c>
      <c r="AM155" s="19">
        <v>7.0027397260273974</v>
      </c>
      <c r="AN155" s="29">
        <v>7</v>
      </c>
      <c r="AO155" s="51" t="s">
        <v>254</v>
      </c>
    </row>
    <row r="156" spans="1:41" s="49" customFormat="1" ht="14" x14ac:dyDescent="0.3">
      <c r="A156" s="62" t="s">
        <v>35</v>
      </c>
      <c r="B156" s="69" t="s">
        <v>211</v>
      </c>
      <c r="C156" s="59" t="s">
        <v>34</v>
      </c>
      <c r="D156" s="51" t="s">
        <v>24</v>
      </c>
      <c r="E156" s="51">
        <v>1944</v>
      </c>
      <c r="F156" s="51" t="s">
        <v>32</v>
      </c>
      <c r="G156" s="51" t="s">
        <v>33</v>
      </c>
      <c r="H156" s="51" t="s">
        <v>25</v>
      </c>
      <c r="I156" s="51">
        <v>15</v>
      </c>
      <c r="J156" s="51">
        <v>107</v>
      </c>
      <c r="K156" s="51">
        <v>12552</v>
      </c>
      <c r="L156" s="52">
        <v>39058</v>
      </c>
      <c r="M156" s="18" t="s">
        <v>36</v>
      </c>
      <c r="N156" s="18" t="s">
        <v>19</v>
      </c>
      <c r="O156" s="18">
        <v>1</v>
      </c>
      <c r="P156" s="51">
        <v>183</v>
      </c>
      <c r="Q156" s="51" t="s">
        <v>53</v>
      </c>
      <c r="R156" s="51" t="s">
        <v>54</v>
      </c>
      <c r="S156" s="51">
        <v>106</v>
      </c>
      <c r="T156" s="51">
        <v>77</v>
      </c>
      <c r="U156" s="51">
        <v>183</v>
      </c>
      <c r="V156" s="51" t="s">
        <v>19</v>
      </c>
      <c r="W156" s="46" t="s">
        <v>19</v>
      </c>
      <c r="X156" s="46" t="s">
        <v>19</v>
      </c>
      <c r="Y156" s="46" t="s">
        <v>19</v>
      </c>
      <c r="Z156" s="46" t="s">
        <v>19</v>
      </c>
      <c r="AA156" s="46" t="s">
        <v>19</v>
      </c>
      <c r="AB156" s="46" t="s">
        <v>19</v>
      </c>
      <c r="AC156" s="46" t="s">
        <v>19</v>
      </c>
      <c r="AD156" s="19">
        <f t="shared" si="34"/>
        <v>100</v>
      </c>
      <c r="AE156" s="52">
        <v>39114</v>
      </c>
      <c r="AF156" s="52">
        <v>39058</v>
      </c>
      <c r="AG156" s="51">
        <v>2007</v>
      </c>
      <c r="AH156" s="29">
        <v>62.668493150684931</v>
      </c>
      <c r="AI156" s="52">
        <v>41398</v>
      </c>
      <c r="AJ156" s="52">
        <v>41398</v>
      </c>
      <c r="AK156" s="51">
        <v>2013</v>
      </c>
      <c r="AL156" s="29">
        <v>68.92602739726027</v>
      </c>
      <c r="AM156" s="19">
        <v>6.2575342465753421</v>
      </c>
      <c r="AN156" s="29">
        <v>6.2575342465753421</v>
      </c>
      <c r="AO156" s="51" t="s">
        <v>254</v>
      </c>
    </row>
    <row r="157" spans="1:41" s="49" customFormat="1" ht="14" x14ac:dyDescent="0.3">
      <c r="A157" s="62" t="s">
        <v>35</v>
      </c>
      <c r="B157" s="69" t="s">
        <v>212</v>
      </c>
      <c r="C157" s="59" t="s">
        <v>23</v>
      </c>
      <c r="D157" s="51" t="s">
        <v>24</v>
      </c>
      <c r="E157" s="51">
        <v>1952</v>
      </c>
      <c r="F157" s="51" t="s">
        <v>30</v>
      </c>
      <c r="G157" s="51" t="s">
        <v>26</v>
      </c>
      <c r="H157" s="51" t="s">
        <v>19</v>
      </c>
      <c r="I157" s="51">
        <v>15</v>
      </c>
      <c r="J157" s="51">
        <v>107</v>
      </c>
      <c r="K157" s="51">
        <v>12552</v>
      </c>
      <c r="L157" s="52">
        <v>39058</v>
      </c>
      <c r="M157" s="18" t="s">
        <v>36</v>
      </c>
      <c r="N157" s="18" t="s">
        <v>19</v>
      </c>
      <c r="O157" s="18">
        <v>1</v>
      </c>
      <c r="P157" s="51">
        <v>183</v>
      </c>
      <c r="Q157" s="51" t="s">
        <v>53</v>
      </c>
      <c r="R157" s="51" t="s">
        <v>54</v>
      </c>
      <c r="S157" s="51">
        <v>106</v>
      </c>
      <c r="T157" s="51">
        <v>77</v>
      </c>
      <c r="U157" s="51">
        <v>183</v>
      </c>
      <c r="V157" s="51" t="s">
        <v>19</v>
      </c>
      <c r="W157" s="46" t="s">
        <v>19</v>
      </c>
      <c r="X157" s="46" t="s">
        <v>19</v>
      </c>
      <c r="Y157" s="46" t="s">
        <v>19</v>
      </c>
      <c r="Z157" s="46" t="s">
        <v>19</v>
      </c>
      <c r="AA157" s="46" t="s">
        <v>19</v>
      </c>
      <c r="AB157" s="46" t="s">
        <v>19</v>
      </c>
      <c r="AC157" s="46" t="s">
        <v>19</v>
      </c>
      <c r="AD157" s="19">
        <f t="shared" si="34"/>
        <v>100</v>
      </c>
      <c r="AE157" s="52">
        <v>39058</v>
      </c>
      <c r="AF157" s="52">
        <v>39058</v>
      </c>
      <c r="AG157" s="51">
        <v>2007</v>
      </c>
      <c r="AH157" s="29">
        <v>54.739726027397261</v>
      </c>
      <c r="AI157" s="52">
        <v>40961</v>
      </c>
      <c r="AJ157" s="52">
        <v>41398</v>
      </c>
      <c r="AK157" s="51">
        <v>2013</v>
      </c>
      <c r="AL157" s="29">
        <v>61.150684931506852</v>
      </c>
      <c r="AM157" s="19">
        <v>6.4109589041095889</v>
      </c>
      <c r="AN157" s="29">
        <v>5.2136986301369861</v>
      </c>
      <c r="AO157" s="51" t="s">
        <v>254</v>
      </c>
    </row>
    <row r="158" spans="1:41" s="49" customFormat="1" ht="14" x14ac:dyDescent="0.3">
      <c r="A158" s="62" t="s">
        <v>35</v>
      </c>
      <c r="B158" s="69" t="s">
        <v>213</v>
      </c>
      <c r="C158" s="59" t="s">
        <v>23</v>
      </c>
      <c r="D158" s="51" t="s">
        <v>52</v>
      </c>
      <c r="E158" s="51">
        <v>1956</v>
      </c>
      <c r="F158" s="51"/>
      <c r="G158" s="51" t="s">
        <v>27</v>
      </c>
      <c r="H158" s="51" t="s">
        <v>39</v>
      </c>
      <c r="I158" s="51">
        <v>15</v>
      </c>
      <c r="J158" s="51">
        <v>107</v>
      </c>
      <c r="K158" s="51">
        <v>12552</v>
      </c>
      <c r="L158" s="52">
        <v>39058</v>
      </c>
      <c r="M158" s="18" t="s">
        <v>36</v>
      </c>
      <c r="N158" s="18" t="s">
        <v>19</v>
      </c>
      <c r="O158" s="18">
        <v>1</v>
      </c>
      <c r="P158" s="51">
        <v>183</v>
      </c>
      <c r="Q158" s="51" t="s">
        <v>53</v>
      </c>
      <c r="R158" s="51" t="s">
        <v>54</v>
      </c>
      <c r="S158" s="51">
        <v>106</v>
      </c>
      <c r="T158" s="51">
        <v>77</v>
      </c>
      <c r="U158" s="51">
        <v>146</v>
      </c>
      <c r="V158" s="51" t="s">
        <v>19</v>
      </c>
      <c r="W158" s="46" t="s">
        <v>19</v>
      </c>
      <c r="X158" s="46" t="s">
        <v>19</v>
      </c>
      <c r="Y158" s="46" t="s">
        <v>19</v>
      </c>
      <c r="Z158" s="46" t="s">
        <v>19</v>
      </c>
      <c r="AA158" s="46" t="s">
        <v>19</v>
      </c>
      <c r="AB158" s="46" t="s">
        <v>19</v>
      </c>
      <c r="AC158" s="46" t="s">
        <v>19</v>
      </c>
      <c r="AD158" s="19">
        <f t="shared" si="34"/>
        <v>79.78142076502732</v>
      </c>
      <c r="AE158" s="52">
        <v>39114</v>
      </c>
      <c r="AF158" s="52">
        <v>39058</v>
      </c>
      <c r="AG158" s="51">
        <v>2007</v>
      </c>
      <c r="AH158" s="29">
        <v>50.668493150684931</v>
      </c>
      <c r="AI158" s="52">
        <v>41670</v>
      </c>
      <c r="AJ158" s="52">
        <v>39254</v>
      </c>
      <c r="AK158" s="51">
        <v>2007</v>
      </c>
      <c r="AL158" s="29">
        <v>51.052054794520551</v>
      </c>
      <c r="AM158" s="19">
        <v>0.38356164383561642</v>
      </c>
      <c r="AN158" s="29">
        <v>7</v>
      </c>
      <c r="AO158" s="51" t="s">
        <v>255</v>
      </c>
    </row>
    <row r="159" spans="1:41" s="49" customFormat="1" ht="14" x14ac:dyDescent="0.3">
      <c r="A159" s="62" t="s">
        <v>35</v>
      </c>
      <c r="B159" s="69" t="s">
        <v>214</v>
      </c>
      <c r="C159" s="59"/>
      <c r="D159" s="51" t="s">
        <v>52</v>
      </c>
      <c r="E159" s="51">
        <v>1956</v>
      </c>
      <c r="F159" s="51"/>
      <c r="G159" s="51" t="s">
        <v>26</v>
      </c>
      <c r="H159" s="51" t="s">
        <v>25</v>
      </c>
      <c r="I159" s="51">
        <v>15</v>
      </c>
      <c r="J159" s="51">
        <v>120</v>
      </c>
      <c r="K159" s="51">
        <v>14166</v>
      </c>
      <c r="L159" s="52">
        <v>39239</v>
      </c>
      <c r="M159" s="18" t="s">
        <v>36</v>
      </c>
      <c r="N159" s="18" t="s">
        <v>19</v>
      </c>
      <c r="O159" s="18">
        <v>1</v>
      </c>
      <c r="P159" s="51">
        <v>183</v>
      </c>
      <c r="Q159" s="51" t="s">
        <v>53</v>
      </c>
      <c r="R159" s="51" t="s">
        <v>54</v>
      </c>
      <c r="S159" s="51">
        <v>106</v>
      </c>
      <c r="T159" s="51">
        <v>77</v>
      </c>
      <c r="U159" s="51">
        <v>147</v>
      </c>
      <c r="V159" s="51">
        <v>24</v>
      </c>
      <c r="W159" s="51">
        <v>4</v>
      </c>
      <c r="X159" s="51">
        <v>0</v>
      </c>
      <c r="Y159" s="18">
        <f t="shared" ref="Y159:Y196" si="37">U159+V159+W159+X159</f>
        <v>175</v>
      </c>
      <c r="Z159" s="18">
        <f t="shared" ref="Z159:Z174" si="38">Y159</f>
        <v>175</v>
      </c>
      <c r="AA159" s="32">
        <f t="shared" ref="AA159:AA174" si="39">ROUNDUP(Z159/3*2,0)</f>
        <v>117</v>
      </c>
      <c r="AB159" s="19">
        <f t="shared" si="35"/>
        <v>84</v>
      </c>
      <c r="AC159" s="19">
        <f t="shared" si="36"/>
        <v>84</v>
      </c>
      <c r="AD159" s="19">
        <f t="shared" si="34"/>
        <v>80.327868852459019</v>
      </c>
      <c r="AE159" s="52">
        <v>39255</v>
      </c>
      <c r="AF159" s="52">
        <v>39239</v>
      </c>
      <c r="AG159" s="51">
        <v>2007</v>
      </c>
      <c r="AH159" s="29">
        <v>51.31232876712329</v>
      </c>
      <c r="AI159" s="52">
        <v>41811</v>
      </c>
      <c r="AJ159" s="52">
        <v>41364</v>
      </c>
      <c r="AK159" s="51">
        <v>2013</v>
      </c>
      <c r="AL159" s="29">
        <v>57.090410958904108</v>
      </c>
      <c r="AM159" s="19">
        <v>5.7780821917808218</v>
      </c>
      <c r="AN159" s="29">
        <v>7</v>
      </c>
      <c r="AO159" s="51" t="s">
        <v>255</v>
      </c>
    </row>
    <row r="160" spans="1:41" s="49" customFormat="1" ht="14" x14ac:dyDescent="0.3">
      <c r="A160" s="62" t="s">
        <v>35</v>
      </c>
      <c r="B160" s="69" t="s">
        <v>215</v>
      </c>
      <c r="C160" s="59" t="s">
        <v>23</v>
      </c>
      <c r="D160" s="51" t="s">
        <v>52</v>
      </c>
      <c r="E160" s="51">
        <v>1956</v>
      </c>
      <c r="F160" s="51"/>
      <c r="G160" s="51" t="s">
        <v>27</v>
      </c>
      <c r="H160" s="51" t="s">
        <v>25</v>
      </c>
      <c r="I160" s="51">
        <v>15</v>
      </c>
      <c r="J160" s="51">
        <v>120</v>
      </c>
      <c r="K160" s="51">
        <v>14166</v>
      </c>
      <c r="L160" s="52">
        <v>39239</v>
      </c>
      <c r="M160" s="18" t="s">
        <v>36</v>
      </c>
      <c r="N160" s="18" t="s">
        <v>19</v>
      </c>
      <c r="O160" s="18">
        <v>1</v>
      </c>
      <c r="P160" s="51">
        <v>183</v>
      </c>
      <c r="Q160" s="51" t="s">
        <v>53</v>
      </c>
      <c r="R160" s="51" t="s">
        <v>54</v>
      </c>
      <c r="S160" s="51">
        <v>106</v>
      </c>
      <c r="T160" s="51">
        <v>77</v>
      </c>
      <c r="U160" s="51">
        <v>147</v>
      </c>
      <c r="V160" s="51">
        <v>24</v>
      </c>
      <c r="W160" s="51">
        <v>4</v>
      </c>
      <c r="X160" s="51">
        <v>0</v>
      </c>
      <c r="Y160" s="18">
        <f t="shared" si="37"/>
        <v>175</v>
      </c>
      <c r="Z160" s="18">
        <f t="shared" si="38"/>
        <v>175</v>
      </c>
      <c r="AA160" s="32">
        <f t="shared" si="39"/>
        <v>117</v>
      </c>
      <c r="AB160" s="19">
        <f t="shared" si="35"/>
        <v>84</v>
      </c>
      <c r="AC160" s="19">
        <f t="shared" si="36"/>
        <v>84</v>
      </c>
      <c r="AD160" s="19">
        <f t="shared" si="34"/>
        <v>80.327868852459019</v>
      </c>
      <c r="AE160" s="52">
        <v>39313</v>
      </c>
      <c r="AF160" s="52">
        <v>39239</v>
      </c>
      <c r="AG160" s="51">
        <v>2007</v>
      </c>
      <c r="AH160" s="29">
        <v>50.991780821917807</v>
      </c>
      <c r="AI160" s="52">
        <v>41869</v>
      </c>
      <c r="AJ160" s="52">
        <v>41869</v>
      </c>
      <c r="AK160" s="51">
        <v>2014</v>
      </c>
      <c r="AL160" s="29">
        <v>57.994520547945207</v>
      </c>
      <c r="AM160" s="19">
        <v>7.0027397260273974</v>
      </c>
      <c r="AN160" s="29">
        <v>7</v>
      </c>
      <c r="AO160" s="51" t="s">
        <v>255</v>
      </c>
    </row>
    <row r="161" spans="1:41" s="49" customFormat="1" ht="14" x14ac:dyDescent="0.3">
      <c r="A161" s="62" t="s">
        <v>35</v>
      </c>
      <c r="B161" s="69" t="s">
        <v>216</v>
      </c>
      <c r="C161" s="59"/>
      <c r="D161" s="51" t="s">
        <v>24</v>
      </c>
      <c r="E161" s="51">
        <v>1953</v>
      </c>
      <c r="F161" s="51"/>
      <c r="G161" s="51" t="s">
        <v>31</v>
      </c>
      <c r="H161" s="51" t="s">
        <v>25</v>
      </c>
      <c r="I161" s="51">
        <v>15</v>
      </c>
      <c r="J161" s="51">
        <v>120</v>
      </c>
      <c r="K161" s="51">
        <v>14166</v>
      </c>
      <c r="L161" s="52">
        <v>39239</v>
      </c>
      <c r="M161" s="18" t="s">
        <v>36</v>
      </c>
      <c r="N161" s="18" t="s">
        <v>19</v>
      </c>
      <c r="O161" s="18">
        <v>1</v>
      </c>
      <c r="P161" s="51">
        <v>183</v>
      </c>
      <c r="Q161" s="51" t="s">
        <v>53</v>
      </c>
      <c r="R161" s="51" t="s">
        <v>54</v>
      </c>
      <c r="S161" s="51">
        <v>106</v>
      </c>
      <c r="T161" s="51">
        <v>77</v>
      </c>
      <c r="U161" s="51">
        <v>147</v>
      </c>
      <c r="V161" s="51">
        <v>24</v>
      </c>
      <c r="W161" s="51">
        <v>4</v>
      </c>
      <c r="X161" s="51">
        <v>0</v>
      </c>
      <c r="Y161" s="18">
        <f t="shared" si="37"/>
        <v>175</v>
      </c>
      <c r="Z161" s="18">
        <f t="shared" si="38"/>
        <v>175</v>
      </c>
      <c r="AA161" s="32">
        <f t="shared" si="39"/>
        <v>117</v>
      </c>
      <c r="AB161" s="19">
        <f t="shared" si="35"/>
        <v>84</v>
      </c>
      <c r="AC161" s="19">
        <f t="shared" si="36"/>
        <v>84</v>
      </c>
      <c r="AD161" s="19">
        <f t="shared" si="34"/>
        <v>80.327868852459019</v>
      </c>
      <c r="AE161" s="52">
        <v>39255</v>
      </c>
      <c r="AF161" s="52">
        <v>39239</v>
      </c>
      <c r="AG161" s="51">
        <v>2007</v>
      </c>
      <c r="AH161" s="29">
        <v>54.010958904109586</v>
      </c>
      <c r="AI161" s="52">
        <v>41811</v>
      </c>
      <c r="AJ161" s="52">
        <v>41811</v>
      </c>
      <c r="AK161" s="51">
        <v>2014</v>
      </c>
      <c r="AL161" s="29">
        <v>61.013698630136986</v>
      </c>
      <c r="AM161" s="19">
        <v>7.0027397260273974</v>
      </c>
      <c r="AN161" s="29">
        <v>7</v>
      </c>
      <c r="AO161" s="51" t="s">
        <v>255</v>
      </c>
    </row>
    <row r="162" spans="1:41" s="49" customFormat="1" ht="14" x14ac:dyDescent="0.3">
      <c r="A162" s="62" t="s">
        <v>35</v>
      </c>
      <c r="B162" s="69" t="s">
        <v>217</v>
      </c>
      <c r="C162" s="59" t="s">
        <v>34</v>
      </c>
      <c r="D162" s="51" t="s">
        <v>24</v>
      </c>
      <c r="E162" s="51">
        <v>1947</v>
      </c>
      <c r="F162" s="51"/>
      <c r="G162" s="51" t="s">
        <v>33</v>
      </c>
      <c r="H162" s="51" t="s">
        <v>25</v>
      </c>
      <c r="I162" s="51">
        <v>15</v>
      </c>
      <c r="J162" s="51">
        <v>120</v>
      </c>
      <c r="K162" s="51">
        <v>14166</v>
      </c>
      <c r="L162" s="52">
        <v>39239</v>
      </c>
      <c r="M162" s="18" t="s">
        <v>36</v>
      </c>
      <c r="N162" s="18" t="s">
        <v>19</v>
      </c>
      <c r="O162" s="18">
        <v>1</v>
      </c>
      <c r="P162" s="51">
        <v>183</v>
      </c>
      <c r="Q162" s="51" t="s">
        <v>53</v>
      </c>
      <c r="R162" s="51" t="s">
        <v>54</v>
      </c>
      <c r="S162" s="51">
        <v>106</v>
      </c>
      <c r="T162" s="51">
        <v>77</v>
      </c>
      <c r="U162" s="51">
        <v>147</v>
      </c>
      <c r="V162" s="51">
        <v>24</v>
      </c>
      <c r="W162" s="51">
        <v>4</v>
      </c>
      <c r="X162" s="51">
        <v>0</v>
      </c>
      <c r="Y162" s="18">
        <f t="shared" si="37"/>
        <v>175</v>
      </c>
      <c r="Z162" s="18">
        <f t="shared" si="38"/>
        <v>175</v>
      </c>
      <c r="AA162" s="32">
        <f t="shared" si="39"/>
        <v>117</v>
      </c>
      <c r="AB162" s="19">
        <f t="shared" si="35"/>
        <v>84</v>
      </c>
      <c r="AC162" s="19">
        <f t="shared" si="36"/>
        <v>84</v>
      </c>
      <c r="AD162" s="19">
        <f t="shared" si="34"/>
        <v>80.327868852459019</v>
      </c>
      <c r="AE162" s="52">
        <v>39255</v>
      </c>
      <c r="AF162" s="52">
        <v>39239</v>
      </c>
      <c r="AG162" s="51">
        <v>2007</v>
      </c>
      <c r="AH162" s="29">
        <v>60.016438356164386</v>
      </c>
      <c r="AI162" s="52">
        <v>41811</v>
      </c>
      <c r="AJ162" s="52">
        <v>41811</v>
      </c>
      <c r="AK162" s="51">
        <v>2014</v>
      </c>
      <c r="AL162" s="29">
        <v>67.019178082191786</v>
      </c>
      <c r="AM162" s="19">
        <v>7.0027397260273974</v>
      </c>
      <c r="AN162" s="29">
        <v>7</v>
      </c>
      <c r="AO162" s="51" t="s">
        <v>254</v>
      </c>
    </row>
    <row r="163" spans="1:41" s="49" customFormat="1" ht="14" x14ac:dyDescent="0.3">
      <c r="A163" s="62" t="s">
        <v>35</v>
      </c>
      <c r="B163" s="69" t="s">
        <v>218</v>
      </c>
      <c r="C163" s="59" t="s">
        <v>23</v>
      </c>
      <c r="D163" s="51" t="s">
        <v>52</v>
      </c>
      <c r="E163" s="51">
        <v>1956</v>
      </c>
      <c r="F163" s="51"/>
      <c r="G163" s="51" t="s">
        <v>27</v>
      </c>
      <c r="H163" s="51" t="s">
        <v>25</v>
      </c>
      <c r="I163" s="51">
        <v>15</v>
      </c>
      <c r="J163" s="51">
        <v>120</v>
      </c>
      <c r="K163" s="51">
        <v>14166</v>
      </c>
      <c r="L163" s="52">
        <v>39239</v>
      </c>
      <c r="M163" s="18" t="s">
        <v>36</v>
      </c>
      <c r="N163" s="18" t="s">
        <v>19</v>
      </c>
      <c r="O163" s="18">
        <v>1</v>
      </c>
      <c r="P163" s="51">
        <v>183</v>
      </c>
      <c r="Q163" s="51" t="s">
        <v>53</v>
      </c>
      <c r="R163" s="51" t="s">
        <v>54</v>
      </c>
      <c r="S163" s="51">
        <v>106</v>
      </c>
      <c r="T163" s="51">
        <v>77</v>
      </c>
      <c r="U163" s="51">
        <v>147</v>
      </c>
      <c r="V163" s="51">
        <v>24</v>
      </c>
      <c r="W163" s="51">
        <v>4</v>
      </c>
      <c r="X163" s="51">
        <v>0</v>
      </c>
      <c r="Y163" s="18">
        <f t="shared" si="37"/>
        <v>175</v>
      </c>
      <c r="Z163" s="18">
        <f t="shared" si="38"/>
        <v>175</v>
      </c>
      <c r="AA163" s="32">
        <f t="shared" si="39"/>
        <v>117</v>
      </c>
      <c r="AB163" s="19">
        <f t="shared" si="35"/>
        <v>84</v>
      </c>
      <c r="AC163" s="19">
        <f t="shared" si="36"/>
        <v>84</v>
      </c>
      <c r="AD163" s="19">
        <f t="shared" si="34"/>
        <v>80.327868852459019</v>
      </c>
      <c r="AE163" s="52">
        <v>39255</v>
      </c>
      <c r="AF163" s="52">
        <v>39239</v>
      </c>
      <c r="AG163" s="51">
        <v>2007</v>
      </c>
      <c r="AH163" s="29">
        <v>51.054794520547944</v>
      </c>
      <c r="AI163" s="52">
        <v>41811</v>
      </c>
      <c r="AJ163" s="52">
        <v>41811</v>
      </c>
      <c r="AK163" s="51">
        <v>2014</v>
      </c>
      <c r="AL163" s="29">
        <v>58.057534246575344</v>
      </c>
      <c r="AM163" s="19">
        <v>7.0027397260273974</v>
      </c>
      <c r="AN163" s="29">
        <v>7</v>
      </c>
      <c r="AO163" s="51" t="s">
        <v>254</v>
      </c>
    </row>
    <row r="164" spans="1:41" s="49" customFormat="1" ht="14" x14ac:dyDescent="0.3">
      <c r="A164" s="62" t="s">
        <v>35</v>
      </c>
      <c r="B164" s="69" t="s">
        <v>219</v>
      </c>
      <c r="C164" s="59" t="s">
        <v>23</v>
      </c>
      <c r="D164" s="51" t="s">
        <v>24</v>
      </c>
      <c r="E164" s="51">
        <v>1964</v>
      </c>
      <c r="F164" s="51"/>
      <c r="G164" s="51" t="s">
        <v>26</v>
      </c>
      <c r="H164" s="51" t="s">
        <v>25</v>
      </c>
      <c r="I164" s="51">
        <v>16</v>
      </c>
      <c r="J164" s="51">
        <v>62</v>
      </c>
      <c r="K164" s="51">
        <v>7772</v>
      </c>
      <c r="L164" s="52">
        <v>40226</v>
      </c>
      <c r="M164" s="18" t="s">
        <v>36</v>
      </c>
      <c r="N164" s="18" t="s">
        <v>19</v>
      </c>
      <c r="O164" s="18">
        <v>1</v>
      </c>
      <c r="P164" s="51">
        <v>152</v>
      </c>
      <c r="Q164" s="51" t="s">
        <v>53</v>
      </c>
      <c r="R164" s="51" t="s">
        <v>56</v>
      </c>
      <c r="S164" s="51">
        <v>81</v>
      </c>
      <c r="T164" s="51">
        <v>71</v>
      </c>
      <c r="U164" s="51">
        <v>121</v>
      </c>
      <c r="V164" s="51">
        <v>8</v>
      </c>
      <c r="W164" s="51">
        <v>21</v>
      </c>
      <c r="X164" s="51">
        <v>0</v>
      </c>
      <c r="Y164" s="18">
        <f t="shared" si="37"/>
        <v>150</v>
      </c>
      <c r="Z164" s="18">
        <f t="shared" si="38"/>
        <v>150</v>
      </c>
      <c r="AA164" s="32">
        <f t="shared" si="39"/>
        <v>100</v>
      </c>
      <c r="AB164" s="19">
        <f t="shared" si="35"/>
        <v>80.666666666666657</v>
      </c>
      <c r="AC164" s="19">
        <f t="shared" si="36"/>
        <v>80.666666666666657</v>
      </c>
      <c r="AD164" s="19">
        <f t="shared" si="34"/>
        <v>79.60526315789474</v>
      </c>
      <c r="AE164" s="52">
        <v>40238</v>
      </c>
      <c r="AF164" s="52">
        <v>40226</v>
      </c>
      <c r="AG164" s="51">
        <v>2010</v>
      </c>
      <c r="AH164" s="29">
        <v>45.753424657534246</v>
      </c>
      <c r="AI164" s="52">
        <v>42794</v>
      </c>
      <c r="AJ164" s="52">
        <v>42794</v>
      </c>
      <c r="AK164" s="51">
        <v>2017</v>
      </c>
      <c r="AL164" s="29">
        <v>52.756164383561647</v>
      </c>
      <c r="AM164" s="19">
        <v>7.0027397260273974</v>
      </c>
      <c r="AN164" s="29">
        <v>7</v>
      </c>
      <c r="AO164" s="51" t="s">
        <v>255</v>
      </c>
    </row>
    <row r="165" spans="1:41" s="49" customFormat="1" ht="14" x14ac:dyDescent="0.3">
      <c r="A165" s="62" t="s">
        <v>35</v>
      </c>
      <c r="B165" s="69" t="s">
        <v>220</v>
      </c>
      <c r="C165" s="59"/>
      <c r="D165" s="51" t="s">
        <v>24</v>
      </c>
      <c r="E165" s="51">
        <v>1956</v>
      </c>
      <c r="F165" s="51"/>
      <c r="G165" s="51" t="s">
        <v>26</v>
      </c>
      <c r="H165" s="51" t="s">
        <v>25</v>
      </c>
      <c r="I165" s="51">
        <v>16</v>
      </c>
      <c r="J165" s="51">
        <v>109</v>
      </c>
      <c r="K165" s="51">
        <v>14098</v>
      </c>
      <c r="L165" s="52">
        <v>40723</v>
      </c>
      <c r="M165" s="18" t="s">
        <v>36</v>
      </c>
      <c r="N165" s="18" t="s">
        <v>19</v>
      </c>
      <c r="O165" s="18">
        <v>1</v>
      </c>
      <c r="P165" s="51">
        <v>152</v>
      </c>
      <c r="Q165" s="51" t="s">
        <v>53</v>
      </c>
      <c r="R165" s="51" t="s">
        <v>56</v>
      </c>
      <c r="S165" s="51">
        <v>81</v>
      </c>
      <c r="T165" s="51">
        <v>71</v>
      </c>
      <c r="U165" s="51">
        <v>126</v>
      </c>
      <c r="V165" s="51">
        <v>9</v>
      </c>
      <c r="W165" s="51">
        <v>13</v>
      </c>
      <c r="X165" s="51">
        <v>0</v>
      </c>
      <c r="Y165" s="18">
        <f t="shared" si="37"/>
        <v>148</v>
      </c>
      <c r="Z165" s="18">
        <f t="shared" si="38"/>
        <v>148</v>
      </c>
      <c r="AA165" s="32">
        <f t="shared" si="39"/>
        <v>99</v>
      </c>
      <c r="AB165" s="19">
        <f t="shared" si="35"/>
        <v>85.13513513513513</v>
      </c>
      <c r="AC165" s="19">
        <f t="shared" si="36"/>
        <v>85.13513513513513</v>
      </c>
      <c r="AD165" s="19">
        <f t="shared" si="34"/>
        <v>82.89473684210526</v>
      </c>
      <c r="AE165" s="52">
        <v>40787</v>
      </c>
      <c r="AF165" s="52">
        <v>40723</v>
      </c>
      <c r="AG165" s="51">
        <v>2011</v>
      </c>
      <c r="AH165" s="29">
        <v>55.153424657534245</v>
      </c>
      <c r="AI165" s="52">
        <v>43343</v>
      </c>
      <c r="AJ165" s="52">
        <v>43343</v>
      </c>
      <c r="AK165" s="51">
        <v>2018</v>
      </c>
      <c r="AL165" s="29">
        <v>62.156164383561645</v>
      </c>
      <c r="AM165" s="19">
        <v>7.0027397260273974</v>
      </c>
      <c r="AN165" s="29">
        <v>7</v>
      </c>
      <c r="AO165" s="51" t="s">
        <v>254</v>
      </c>
    </row>
    <row r="166" spans="1:41" s="49" customFormat="1" ht="14" x14ac:dyDescent="0.3">
      <c r="A166" s="62" t="s">
        <v>35</v>
      </c>
      <c r="B166" s="69" t="s">
        <v>221</v>
      </c>
      <c r="C166" s="59"/>
      <c r="D166" s="51" t="s">
        <v>24</v>
      </c>
      <c r="E166" s="51">
        <v>1948</v>
      </c>
      <c r="F166" s="51"/>
      <c r="G166" s="51" t="s">
        <v>26</v>
      </c>
      <c r="H166" s="51" t="s">
        <v>25</v>
      </c>
      <c r="I166" s="51">
        <v>16</v>
      </c>
      <c r="J166" s="51">
        <v>109</v>
      </c>
      <c r="K166" s="51">
        <v>14098</v>
      </c>
      <c r="L166" s="52">
        <v>40723</v>
      </c>
      <c r="M166" s="18" t="s">
        <v>36</v>
      </c>
      <c r="N166" s="18" t="s">
        <v>19</v>
      </c>
      <c r="O166" s="18">
        <v>1</v>
      </c>
      <c r="P166" s="51">
        <v>152</v>
      </c>
      <c r="Q166" s="51" t="s">
        <v>53</v>
      </c>
      <c r="R166" s="51" t="s">
        <v>56</v>
      </c>
      <c r="S166" s="51">
        <v>81</v>
      </c>
      <c r="T166" s="51">
        <v>71</v>
      </c>
      <c r="U166" s="51">
        <v>126</v>
      </c>
      <c r="V166" s="51">
        <v>9</v>
      </c>
      <c r="W166" s="51">
        <v>13</v>
      </c>
      <c r="X166" s="51">
        <v>0</v>
      </c>
      <c r="Y166" s="18">
        <f t="shared" si="37"/>
        <v>148</v>
      </c>
      <c r="Z166" s="18">
        <f t="shared" si="38"/>
        <v>148</v>
      </c>
      <c r="AA166" s="32">
        <f t="shared" si="39"/>
        <v>99</v>
      </c>
      <c r="AB166" s="19">
        <f t="shared" si="35"/>
        <v>85.13513513513513</v>
      </c>
      <c r="AC166" s="19">
        <f t="shared" si="36"/>
        <v>85.13513513513513</v>
      </c>
      <c r="AD166" s="19">
        <f t="shared" si="34"/>
        <v>82.89473684210526</v>
      </c>
      <c r="AE166" s="52">
        <v>40787</v>
      </c>
      <c r="AF166" s="52">
        <v>40723</v>
      </c>
      <c r="AG166" s="51">
        <v>2011</v>
      </c>
      <c r="AH166" s="29">
        <v>63.698630136986303</v>
      </c>
      <c r="AI166" s="52">
        <v>43343</v>
      </c>
      <c r="AJ166" s="52">
        <v>43343</v>
      </c>
      <c r="AK166" s="51">
        <v>2018</v>
      </c>
      <c r="AL166" s="29">
        <v>70.701369863013696</v>
      </c>
      <c r="AM166" s="19">
        <v>7.0027397260273974</v>
      </c>
      <c r="AN166" s="29">
        <v>7</v>
      </c>
      <c r="AO166" s="51" t="s">
        <v>255</v>
      </c>
    </row>
    <row r="167" spans="1:41" s="49" customFormat="1" ht="14" x14ac:dyDescent="0.3">
      <c r="A167" s="62" t="s">
        <v>35</v>
      </c>
      <c r="B167" s="69" t="s">
        <v>222</v>
      </c>
      <c r="C167" s="59"/>
      <c r="D167" s="51" t="s">
        <v>24</v>
      </c>
      <c r="E167" s="51">
        <v>1948</v>
      </c>
      <c r="F167" s="51"/>
      <c r="G167" s="51" t="s">
        <v>27</v>
      </c>
      <c r="H167" s="51" t="s">
        <v>25</v>
      </c>
      <c r="I167" s="51">
        <v>16</v>
      </c>
      <c r="J167" s="51">
        <v>118</v>
      </c>
      <c r="K167" s="51">
        <v>15233</v>
      </c>
      <c r="L167" s="52">
        <v>40856</v>
      </c>
      <c r="M167" s="18" t="s">
        <v>36</v>
      </c>
      <c r="N167" s="18" t="s">
        <v>19</v>
      </c>
      <c r="O167" s="18">
        <v>1</v>
      </c>
      <c r="P167" s="51">
        <v>152</v>
      </c>
      <c r="Q167" s="51" t="s">
        <v>53</v>
      </c>
      <c r="R167" s="51" t="s">
        <v>56</v>
      </c>
      <c r="S167" s="51">
        <v>81</v>
      </c>
      <c r="T167" s="51">
        <v>71</v>
      </c>
      <c r="U167" s="51">
        <v>127</v>
      </c>
      <c r="V167" s="51">
        <v>7</v>
      </c>
      <c r="W167" s="51">
        <v>13</v>
      </c>
      <c r="X167" s="51">
        <v>1</v>
      </c>
      <c r="Y167" s="18">
        <f t="shared" si="37"/>
        <v>148</v>
      </c>
      <c r="Z167" s="18">
        <f t="shared" si="38"/>
        <v>148</v>
      </c>
      <c r="AA167" s="32">
        <f t="shared" si="39"/>
        <v>99</v>
      </c>
      <c r="AB167" s="19">
        <f t="shared" si="35"/>
        <v>85.810810810810807</v>
      </c>
      <c r="AC167" s="19">
        <f t="shared" si="36"/>
        <v>85.810810810810807</v>
      </c>
      <c r="AD167" s="19">
        <f t="shared" si="34"/>
        <v>83.55263157894737</v>
      </c>
      <c r="AE167" s="52">
        <v>40864</v>
      </c>
      <c r="AF167" s="52">
        <v>40856</v>
      </c>
      <c r="AG167" s="51">
        <v>2011</v>
      </c>
      <c r="AH167" s="29">
        <v>63.421917808219177</v>
      </c>
      <c r="AI167" s="52">
        <v>43420</v>
      </c>
      <c r="AJ167" s="52">
        <v>43420</v>
      </c>
      <c r="AK167" s="51">
        <v>2018</v>
      </c>
      <c r="AL167" s="29">
        <v>70.424657534246577</v>
      </c>
      <c r="AM167" s="19">
        <v>7.0027397260273974</v>
      </c>
      <c r="AN167" s="29">
        <v>7</v>
      </c>
      <c r="AO167" s="51" t="s">
        <v>255</v>
      </c>
    </row>
    <row r="168" spans="1:41" s="49" customFormat="1" ht="14" x14ac:dyDescent="0.3">
      <c r="A168" s="62" t="s">
        <v>35</v>
      </c>
      <c r="B168" s="69" t="s">
        <v>223</v>
      </c>
      <c r="C168" s="59" t="s">
        <v>23</v>
      </c>
      <c r="D168" s="51" t="s">
        <v>24</v>
      </c>
      <c r="E168" s="51">
        <v>1952</v>
      </c>
      <c r="F168" s="51"/>
      <c r="G168" s="51" t="s">
        <v>26</v>
      </c>
      <c r="H168" s="51" t="s">
        <v>25</v>
      </c>
      <c r="I168" s="51">
        <v>16</v>
      </c>
      <c r="J168" s="51">
        <v>128</v>
      </c>
      <c r="K168" s="51">
        <v>16587</v>
      </c>
      <c r="L168" s="52">
        <v>40961</v>
      </c>
      <c r="M168" s="18" t="s">
        <v>36</v>
      </c>
      <c r="N168" s="18" t="s">
        <v>19</v>
      </c>
      <c r="O168" s="18">
        <v>1</v>
      </c>
      <c r="P168" s="51">
        <v>152</v>
      </c>
      <c r="Q168" s="51" t="s">
        <v>53</v>
      </c>
      <c r="R168" s="51" t="s">
        <v>56</v>
      </c>
      <c r="S168" s="51">
        <v>81</v>
      </c>
      <c r="T168" s="51">
        <v>71</v>
      </c>
      <c r="U168" s="51">
        <v>122</v>
      </c>
      <c r="V168" s="51">
        <v>17</v>
      </c>
      <c r="W168" s="51">
        <v>11</v>
      </c>
      <c r="X168" s="51">
        <v>0</v>
      </c>
      <c r="Y168" s="18">
        <f t="shared" si="37"/>
        <v>150</v>
      </c>
      <c r="Z168" s="18">
        <f t="shared" si="38"/>
        <v>150</v>
      </c>
      <c r="AA168" s="32">
        <f t="shared" si="39"/>
        <v>100</v>
      </c>
      <c r="AB168" s="19">
        <f t="shared" si="35"/>
        <v>81.333333333333329</v>
      </c>
      <c r="AC168" s="19">
        <f t="shared" si="36"/>
        <v>81.333333333333329</v>
      </c>
      <c r="AD168" s="19">
        <f t="shared" si="34"/>
        <v>80.26315789473685</v>
      </c>
      <c r="AE168" s="52">
        <v>40962</v>
      </c>
      <c r="AF168" s="52">
        <v>40961</v>
      </c>
      <c r="AG168" s="51">
        <v>2012</v>
      </c>
      <c r="AH168" s="29">
        <v>59.956164383561642</v>
      </c>
      <c r="AI168" s="52">
        <v>43518</v>
      </c>
      <c r="AJ168" s="52">
        <v>43518</v>
      </c>
      <c r="AK168" s="51">
        <v>2019</v>
      </c>
      <c r="AL168" s="29">
        <v>66.958904109589042</v>
      </c>
      <c r="AM168" s="19">
        <v>7.0027397260273974</v>
      </c>
      <c r="AN168" s="29">
        <v>7</v>
      </c>
      <c r="AO168" s="51" t="s">
        <v>254</v>
      </c>
    </row>
    <row r="169" spans="1:41" s="49" customFormat="1" ht="14" x14ac:dyDescent="0.3">
      <c r="A169" s="62" t="s">
        <v>35</v>
      </c>
      <c r="B169" s="69" t="s">
        <v>224</v>
      </c>
      <c r="C169" s="59" t="s">
        <v>34</v>
      </c>
      <c r="D169" s="51" t="s">
        <v>24</v>
      </c>
      <c r="E169" s="51">
        <v>1959</v>
      </c>
      <c r="F169" s="51"/>
      <c r="G169" s="51" t="s">
        <v>33</v>
      </c>
      <c r="H169" s="51" t="s">
        <v>25</v>
      </c>
      <c r="I169" s="51">
        <v>16</v>
      </c>
      <c r="J169" s="51">
        <v>128</v>
      </c>
      <c r="K169" s="51">
        <v>16587</v>
      </c>
      <c r="L169" s="52">
        <v>40961</v>
      </c>
      <c r="M169" s="18" t="s">
        <v>36</v>
      </c>
      <c r="N169" s="18" t="s">
        <v>19</v>
      </c>
      <c r="O169" s="18">
        <v>1</v>
      </c>
      <c r="P169" s="51">
        <v>152</v>
      </c>
      <c r="Q169" s="51" t="s">
        <v>53</v>
      </c>
      <c r="R169" s="51" t="s">
        <v>56</v>
      </c>
      <c r="S169" s="51">
        <v>81</v>
      </c>
      <c r="T169" s="51">
        <v>71</v>
      </c>
      <c r="U169" s="51">
        <v>124</v>
      </c>
      <c r="V169" s="51">
        <v>14</v>
      </c>
      <c r="W169" s="51">
        <v>12</v>
      </c>
      <c r="X169" s="51">
        <v>0</v>
      </c>
      <c r="Y169" s="18">
        <f t="shared" si="37"/>
        <v>150</v>
      </c>
      <c r="Z169" s="18">
        <f t="shared" si="38"/>
        <v>150</v>
      </c>
      <c r="AA169" s="32">
        <f t="shared" si="39"/>
        <v>100</v>
      </c>
      <c r="AB169" s="19">
        <f t="shared" si="35"/>
        <v>82.666666666666671</v>
      </c>
      <c r="AC169" s="19">
        <f t="shared" si="36"/>
        <v>82.666666666666671</v>
      </c>
      <c r="AD169" s="19">
        <f t="shared" si="34"/>
        <v>81.578947368421055</v>
      </c>
      <c r="AE169" s="52">
        <v>41019</v>
      </c>
      <c r="AF169" s="52">
        <v>40961</v>
      </c>
      <c r="AG169" s="51">
        <v>2012</v>
      </c>
      <c r="AH169" s="29">
        <v>52.841095890410962</v>
      </c>
      <c r="AI169" s="52">
        <v>43574</v>
      </c>
      <c r="AJ169" s="52">
        <v>41811</v>
      </c>
      <c r="AK169" s="51">
        <v>2014</v>
      </c>
      <c r="AL169" s="29">
        <v>55.010958904109586</v>
      </c>
      <c r="AM169" s="19">
        <v>2.1698630136986301</v>
      </c>
      <c r="AN169" s="29">
        <v>7</v>
      </c>
      <c r="AO169" s="51" t="s">
        <v>255</v>
      </c>
    </row>
    <row r="170" spans="1:41" s="49" customFormat="1" ht="14" x14ac:dyDescent="0.3">
      <c r="A170" s="34" t="s">
        <v>35</v>
      </c>
      <c r="B170" s="69" t="s">
        <v>225</v>
      </c>
      <c r="C170" s="53"/>
      <c r="D170" s="46" t="s">
        <v>52</v>
      </c>
      <c r="E170" s="46">
        <v>1961</v>
      </c>
      <c r="F170" s="46"/>
      <c r="G170" s="46" t="s">
        <v>26</v>
      </c>
      <c r="H170" s="46" t="s">
        <v>25</v>
      </c>
      <c r="I170" s="46">
        <v>17</v>
      </c>
      <c r="J170" s="46">
        <v>3</v>
      </c>
      <c r="K170" s="46">
        <v>107</v>
      </c>
      <c r="L170" s="52">
        <v>41346</v>
      </c>
      <c r="M170" s="18" t="s">
        <v>36</v>
      </c>
      <c r="N170" s="18" t="s">
        <v>19</v>
      </c>
      <c r="O170" s="18">
        <v>1</v>
      </c>
      <c r="P170" s="46">
        <v>137</v>
      </c>
      <c r="Q170" s="46" t="s">
        <v>54</v>
      </c>
      <c r="R170" s="46" t="s">
        <v>53</v>
      </c>
      <c r="S170" s="46">
        <v>69</v>
      </c>
      <c r="T170" s="46">
        <v>68</v>
      </c>
      <c r="U170" s="46">
        <v>128</v>
      </c>
      <c r="V170" s="46">
        <v>6</v>
      </c>
      <c r="W170" s="46">
        <v>2</v>
      </c>
      <c r="X170" s="46">
        <v>1</v>
      </c>
      <c r="Y170" s="18">
        <f t="shared" si="37"/>
        <v>137</v>
      </c>
      <c r="Z170" s="18">
        <f t="shared" si="38"/>
        <v>137</v>
      </c>
      <c r="AA170" s="27">
        <f t="shared" si="39"/>
        <v>92</v>
      </c>
      <c r="AB170" s="19">
        <f t="shared" si="35"/>
        <v>93.430656934306569</v>
      </c>
      <c r="AC170" s="19">
        <f t="shared" si="36"/>
        <v>93.430656934306569</v>
      </c>
      <c r="AD170" s="19">
        <f t="shared" si="34"/>
        <v>93.430656934306569</v>
      </c>
      <c r="AE170" s="48">
        <v>41399</v>
      </c>
      <c r="AF170" s="48">
        <v>41346</v>
      </c>
      <c r="AG170" s="46">
        <v>2013</v>
      </c>
      <c r="AH170" s="25">
        <v>52.147945205479452</v>
      </c>
      <c r="AI170" s="48">
        <v>43955</v>
      </c>
      <c r="AJ170" s="48">
        <v>43955</v>
      </c>
      <c r="AK170" s="46">
        <v>2020</v>
      </c>
      <c r="AL170" s="25">
        <v>59.150684931506852</v>
      </c>
      <c r="AM170" s="19">
        <v>7.0027397260273974</v>
      </c>
      <c r="AN170" s="29">
        <v>7</v>
      </c>
      <c r="AO170" s="46" t="s">
        <v>254</v>
      </c>
    </row>
    <row r="171" spans="1:41" s="49" customFormat="1" ht="14" x14ac:dyDescent="0.3">
      <c r="A171" s="34" t="s">
        <v>35</v>
      </c>
      <c r="B171" s="69" t="s">
        <v>226</v>
      </c>
      <c r="C171" s="53" t="s">
        <v>34</v>
      </c>
      <c r="D171" s="46" t="s">
        <v>24</v>
      </c>
      <c r="E171" s="46">
        <v>1961</v>
      </c>
      <c r="F171" s="46"/>
      <c r="G171" s="46" t="s">
        <v>33</v>
      </c>
      <c r="H171" s="46" t="s">
        <v>25</v>
      </c>
      <c r="I171" s="46">
        <v>17</v>
      </c>
      <c r="J171" s="46">
        <v>3</v>
      </c>
      <c r="K171" s="46">
        <v>107</v>
      </c>
      <c r="L171" s="52">
        <v>41346</v>
      </c>
      <c r="M171" s="18" t="s">
        <v>36</v>
      </c>
      <c r="N171" s="18" t="s">
        <v>19</v>
      </c>
      <c r="O171" s="18">
        <v>1</v>
      </c>
      <c r="P171" s="46">
        <v>137</v>
      </c>
      <c r="Q171" s="46" t="s">
        <v>54</v>
      </c>
      <c r="R171" s="46" t="s">
        <v>53</v>
      </c>
      <c r="S171" s="46">
        <v>69</v>
      </c>
      <c r="T171" s="46">
        <v>68</v>
      </c>
      <c r="U171" s="46">
        <v>131</v>
      </c>
      <c r="V171" s="46">
        <v>4</v>
      </c>
      <c r="W171" s="46">
        <v>2</v>
      </c>
      <c r="X171" s="46">
        <v>0</v>
      </c>
      <c r="Y171" s="18">
        <f t="shared" si="37"/>
        <v>137</v>
      </c>
      <c r="Z171" s="18">
        <f t="shared" si="38"/>
        <v>137</v>
      </c>
      <c r="AA171" s="27">
        <f t="shared" si="39"/>
        <v>92</v>
      </c>
      <c r="AB171" s="19">
        <f t="shared" si="35"/>
        <v>95.620437956204384</v>
      </c>
      <c r="AC171" s="19">
        <f t="shared" si="36"/>
        <v>95.620437956204384</v>
      </c>
      <c r="AD171" s="19">
        <f t="shared" si="34"/>
        <v>95.620437956204384</v>
      </c>
      <c r="AE171" s="48">
        <v>41399</v>
      </c>
      <c r="AF171" s="48">
        <v>41346</v>
      </c>
      <c r="AG171" s="46">
        <v>2013</v>
      </c>
      <c r="AH171" s="25">
        <v>52.178082191780824</v>
      </c>
      <c r="AI171" s="48">
        <v>43955</v>
      </c>
      <c r="AJ171" s="48">
        <v>43344</v>
      </c>
      <c r="AK171" s="46">
        <v>2018</v>
      </c>
      <c r="AL171" s="25">
        <v>57.506849315068493</v>
      </c>
      <c r="AM171" s="19">
        <v>5.3287671232876717</v>
      </c>
      <c r="AN171" s="29">
        <v>7</v>
      </c>
      <c r="AO171" s="46" t="s">
        <v>255</v>
      </c>
    </row>
    <row r="172" spans="1:41" s="49" customFormat="1" ht="14" x14ac:dyDescent="0.3">
      <c r="A172" s="62" t="s">
        <v>35</v>
      </c>
      <c r="B172" s="69" t="s">
        <v>227</v>
      </c>
      <c r="C172" s="59"/>
      <c r="D172" s="51" t="s">
        <v>52</v>
      </c>
      <c r="E172" s="51">
        <v>1956</v>
      </c>
      <c r="F172" s="51"/>
      <c r="G172" s="51" t="s">
        <v>26</v>
      </c>
      <c r="H172" s="51" t="s">
        <v>25</v>
      </c>
      <c r="I172" s="51">
        <v>17</v>
      </c>
      <c r="J172" s="51">
        <v>3</v>
      </c>
      <c r="K172" s="51">
        <v>107</v>
      </c>
      <c r="L172" s="52">
        <v>41346</v>
      </c>
      <c r="M172" s="18" t="s">
        <v>36</v>
      </c>
      <c r="N172" s="18" t="s">
        <v>19</v>
      </c>
      <c r="O172" s="18">
        <v>1</v>
      </c>
      <c r="P172" s="51">
        <v>137</v>
      </c>
      <c r="Q172" s="51" t="s">
        <v>54</v>
      </c>
      <c r="R172" s="51" t="s">
        <v>53</v>
      </c>
      <c r="S172" s="51">
        <v>69</v>
      </c>
      <c r="T172" s="51">
        <v>68</v>
      </c>
      <c r="U172" s="51">
        <v>127</v>
      </c>
      <c r="V172" s="51">
        <v>4</v>
      </c>
      <c r="W172" s="51">
        <v>5</v>
      </c>
      <c r="X172" s="51">
        <v>1</v>
      </c>
      <c r="Y172" s="18">
        <f t="shared" si="37"/>
        <v>137</v>
      </c>
      <c r="Z172" s="18">
        <f t="shared" si="38"/>
        <v>137</v>
      </c>
      <c r="AA172" s="32">
        <f t="shared" si="39"/>
        <v>92</v>
      </c>
      <c r="AB172" s="19">
        <f t="shared" si="35"/>
        <v>92.700729927007302</v>
      </c>
      <c r="AC172" s="19">
        <f t="shared" si="36"/>
        <v>92.700729927007302</v>
      </c>
      <c r="AD172" s="19">
        <f t="shared" si="34"/>
        <v>92.700729927007302</v>
      </c>
      <c r="AE172" s="52">
        <v>41365</v>
      </c>
      <c r="AF172" s="52">
        <v>41346</v>
      </c>
      <c r="AG172" s="51">
        <v>2013</v>
      </c>
      <c r="AH172" s="29">
        <v>57.093150684931508</v>
      </c>
      <c r="AI172" s="52">
        <v>43921</v>
      </c>
      <c r="AJ172" s="52">
        <v>43921</v>
      </c>
      <c r="AK172" s="51">
        <v>2020</v>
      </c>
      <c r="AL172" s="29">
        <v>64.095890410958901</v>
      </c>
      <c r="AM172" s="19">
        <v>7.0027397260273974</v>
      </c>
      <c r="AN172" s="29">
        <v>7</v>
      </c>
      <c r="AO172" s="51" t="s">
        <v>254</v>
      </c>
    </row>
    <row r="173" spans="1:41" s="49" customFormat="1" ht="14" x14ac:dyDescent="0.3">
      <c r="A173" s="34" t="s">
        <v>35</v>
      </c>
      <c r="B173" s="69" t="s">
        <v>228</v>
      </c>
      <c r="C173" s="53" t="s">
        <v>34</v>
      </c>
      <c r="D173" s="46" t="s">
        <v>24</v>
      </c>
      <c r="E173" s="46">
        <v>1953</v>
      </c>
      <c r="F173" s="46"/>
      <c r="G173" s="46" t="s">
        <v>33</v>
      </c>
      <c r="H173" s="46" t="s">
        <v>25</v>
      </c>
      <c r="I173" s="46">
        <v>17</v>
      </c>
      <c r="J173" s="46">
        <v>3</v>
      </c>
      <c r="K173" s="46">
        <v>107</v>
      </c>
      <c r="L173" s="52">
        <v>41346</v>
      </c>
      <c r="M173" s="18" t="s">
        <v>36</v>
      </c>
      <c r="N173" s="18" t="s">
        <v>19</v>
      </c>
      <c r="O173" s="18">
        <v>1</v>
      </c>
      <c r="P173" s="46">
        <v>137</v>
      </c>
      <c r="Q173" s="46" t="s">
        <v>54</v>
      </c>
      <c r="R173" s="46" t="s">
        <v>53</v>
      </c>
      <c r="S173" s="46">
        <v>69</v>
      </c>
      <c r="T173" s="46">
        <v>68</v>
      </c>
      <c r="U173" s="46">
        <v>126</v>
      </c>
      <c r="V173" s="46">
        <v>8</v>
      </c>
      <c r="W173" s="46">
        <v>3</v>
      </c>
      <c r="X173" s="46">
        <v>0</v>
      </c>
      <c r="Y173" s="18">
        <f t="shared" si="37"/>
        <v>137</v>
      </c>
      <c r="Z173" s="18">
        <f t="shared" si="38"/>
        <v>137</v>
      </c>
      <c r="AA173" s="27">
        <f t="shared" si="39"/>
        <v>92</v>
      </c>
      <c r="AB173" s="19">
        <f t="shared" si="35"/>
        <v>91.970802919708035</v>
      </c>
      <c r="AC173" s="19">
        <f t="shared" si="36"/>
        <v>91.970802919708035</v>
      </c>
      <c r="AD173" s="19">
        <f t="shared" si="34"/>
        <v>91.970802919708035</v>
      </c>
      <c r="AE173" s="48">
        <v>41399</v>
      </c>
      <c r="AF173" s="48">
        <v>41346</v>
      </c>
      <c r="AG173" s="46">
        <v>2013</v>
      </c>
      <c r="AH173" s="25">
        <v>59.649315068493152</v>
      </c>
      <c r="AI173" s="48">
        <v>43955</v>
      </c>
      <c r="AJ173" s="48">
        <v>42998</v>
      </c>
      <c r="AK173" s="46">
        <v>2017</v>
      </c>
      <c r="AL173" s="25">
        <v>64.030136986301372</v>
      </c>
      <c r="AM173" s="19">
        <v>4.3808219178082188</v>
      </c>
      <c r="AN173" s="29">
        <v>7</v>
      </c>
      <c r="AO173" s="46" t="s">
        <v>254</v>
      </c>
    </row>
    <row r="174" spans="1:41" s="49" customFormat="1" ht="14" x14ac:dyDescent="0.3">
      <c r="A174" s="34" t="s">
        <v>35</v>
      </c>
      <c r="B174" s="69" t="s">
        <v>229</v>
      </c>
      <c r="C174" s="53"/>
      <c r="D174" s="46" t="s">
        <v>52</v>
      </c>
      <c r="E174" s="46">
        <v>1953</v>
      </c>
      <c r="F174" s="46"/>
      <c r="G174" s="46" t="s">
        <v>26</v>
      </c>
      <c r="H174" s="46" t="s">
        <v>25</v>
      </c>
      <c r="I174" s="46">
        <v>17</v>
      </c>
      <c r="J174" s="46">
        <v>3</v>
      </c>
      <c r="K174" s="46">
        <v>107</v>
      </c>
      <c r="L174" s="52">
        <v>41346</v>
      </c>
      <c r="M174" s="18" t="s">
        <v>36</v>
      </c>
      <c r="N174" s="18" t="s">
        <v>19</v>
      </c>
      <c r="O174" s="18">
        <v>1</v>
      </c>
      <c r="P174" s="46">
        <v>137</v>
      </c>
      <c r="Q174" s="46" t="s">
        <v>54</v>
      </c>
      <c r="R174" s="46" t="s">
        <v>53</v>
      </c>
      <c r="S174" s="46">
        <v>69</v>
      </c>
      <c r="T174" s="46">
        <v>68</v>
      </c>
      <c r="U174" s="46">
        <v>129</v>
      </c>
      <c r="V174" s="46">
        <v>6</v>
      </c>
      <c r="W174" s="46">
        <v>2</v>
      </c>
      <c r="X174" s="46">
        <v>0</v>
      </c>
      <c r="Y174" s="18">
        <f t="shared" si="37"/>
        <v>137</v>
      </c>
      <c r="Z174" s="18">
        <f t="shared" si="38"/>
        <v>137</v>
      </c>
      <c r="AA174" s="27">
        <f t="shared" si="39"/>
        <v>92</v>
      </c>
      <c r="AB174" s="19">
        <f t="shared" si="35"/>
        <v>94.160583941605836</v>
      </c>
      <c r="AC174" s="19">
        <f t="shared" si="36"/>
        <v>94.160583941605836</v>
      </c>
      <c r="AD174" s="19">
        <f t="shared" si="34"/>
        <v>94.160583941605836</v>
      </c>
      <c r="AE174" s="48">
        <v>41399</v>
      </c>
      <c r="AF174" s="48">
        <v>41346</v>
      </c>
      <c r="AG174" s="46">
        <v>2013</v>
      </c>
      <c r="AH174" s="25">
        <v>59.936986301369863</v>
      </c>
      <c r="AI174" s="48">
        <v>43955</v>
      </c>
      <c r="AJ174" s="48">
        <v>43955</v>
      </c>
      <c r="AK174" s="46">
        <v>2020</v>
      </c>
      <c r="AL174" s="25">
        <v>66.939726027397256</v>
      </c>
      <c r="AM174" s="19">
        <v>7.0027397260273974</v>
      </c>
      <c r="AN174" s="29">
        <v>7</v>
      </c>
      <c r="AO174" s="46" t="s">
        <v>254</v>
      </c>
    </row>
    <row r="175" spans="1:41" s="44" customFormat="1" ht="14" x14ac:dyDescent="0.3">
      <c r="A175" s="62" t="s">
        <v>35</v>
      </c>
      <c r="B175" s="69" t="s">
        <v>230</v>
      </c>
      <c r="C175" s="59" t="s">
        <v>23</v>
      </c>
      <c r="D175" s="51" t="s">
        <v>24</v>
      </c>
      <c r="E175" s="51">
        <v>1952</v>
      </c>
      <c r="F175" s="51" t="s">
        <v>32</v>
      </c>
      <c r="G175" s="51" t="s">
        <v>26</v>
      </c>
      <c r="H175" s="51" t="s">
        <v>25</v>
      </c>
      <c r="I175" s="51">
        <v>17</v>
      </c>
      <c r="J175" s="51">
        <v>3</v>
      </c>
      <c r="K175" s="51">
        <v>111</v>
      </c>
      <c r="L175" s="52">
        <v>41346</v>
      </c>
      <c r="M175" s="18" t="s">
        <v>36</v>
      </c>
      <c r="N175" s="18" t="s">
        <v>19</v>
      </c>
      <c r="O175" s="18">
        <v>1</v>
      </c>
      <c r="P175" s="51">
        <v>137</v>
      </c>
      <c r="Q175" s="51" t="s">
        <v>54</v>
      </c>
      <c r="R175" s="51" t="s">
        <v>53</v>
      </c>
      <c r="S175" s="51">
        <v>69</v>
      </c>
      <c r="T175" s="51">
        <v>68</v>
      </c>
      <c r="U175" s="51">
        <v>130</v>
      </c>
      <c r="V175" s="51">
        <v>3</v>
      </c>
      <c r="W175" s="51">
        <v>4</v>
      </c>
      <c r="X175" s="51">
        <v>0</v>
      </c>
      <c r="Y175" s="18">
        <f t="shared" si="37"/>
        <v>137</v>
      </c>
      <c r="Z175" s="18">
        <f>U175+V175</f>
        <v>133</v>
      </c>
      <c r="AA175" s="32">
        <f>(Z175/2)+1</f>
        <v>67.5</v>
      </c>
      <c r="AB175" s="19">
        <f t="shared" si="35"/>
        <v>97.744360902255636</v>
      </c>
      <c r="AC175" s="19">
        <f t="shared" si="36"/>
        <v>94.890510948905103</v>
      </c>
      <c r="AD175" s="19">
        <f t="shared" si="34"/>
        <v>94.890510948905103</v>
      </c>
      <c r="AE175" s="52">
        <v>41399</v>
      </c>
      <c r="AF175" s="52">
        <v>41346</v>
      </c>
      <c r="AG175" s="51">
        <v>2013</v>
      </c>
      <c r="AH175" s="29">
        <v>61.153424657534245</v>
      </c>
      <c r="AI175" s="52">
        <v>43518</v>
      </c>
      <c r="AJ175" s="52">
        <v>43518</v>
      </c>
      <c r="AK175" s="51">
        <v>2019</v>
      </c>
      <c r="AL175" s="29">
        <v>66.958904109589042</v>
      </c>
      <c r="AM175" s="19">
        <v>5.8054794520547945</v>
      </c>
      <c r="AN175" s="29">
        <v>5.8054794520547945</v>
      </c>
      <c r="AO175" s="51" t="s">
        <v>254</v>
      </c>
    </row>
    <row r="176" spans="1:41" s="44" customFormat="1" ht="14" x14ac:dyDescent="0.3">
      <c r="A176" s="62" t="s">
        <v>35</v>
      </c>
      <c r="B176" s="69" t="s">
        <v>231</v>
      </c>
      <c r="C176" s="59" t="s">
        <v>23</v>
      </c>
      <c r="D176" s="51" t="s">
        <v>52</v>
      </c>
      <c r="E176" s="51">
        <v>1956</v>
      </c>
      <c r="F176" s="51" t="s">
        <v>30</v>
      </c>
      <c r="G176" s="51" t="s">
        <v>27</v>
      </c>
      <c r="H176" s="51" t="s">
        <v>25</v>
      </c>
      <c r="I176" s="51">
        <v>17</v>
      </c>
      <c r="J176" s="51">
        <v>3</v>
      </c>
      <c r="K176" s="51">
        <v>111</v>
      </c>
      <c r="L176" s="52">
        <v>41346</v>
      </c>
      <c r="M176" s="18" t="s">
        <v>36</v>
      </c>
      <c r="N176" s="18" t="s">
        <v>19</v>
      </c>
      <c r="O176" s="18">
        <v>1</v>
      </c>
      <c r="P176" s="51">
        <v>137</v>
      </c>
      <c r="Q176" s="51" t="s">
        <v>54</v>
      </c>
      <c r="R176" s="51" t="s">
        <v>53</v>
      </c>
      <c r="S176" s="51">
        <v>69</v>
      </c>
      <c r="T176" s="51">
        <v>68</v>
      </c>
      <c r="U176" s="51">
        <v>134</v>
      </c>
      <c r="V176" s="51">
        <v>3</v>
      </c>
      <c r="W176" s="51">
        <v>0</v>
      </c>
      <c r="X176" s="51">
        <v>0</v>
      </c>
      <c r="Y176" s="18">
        <f t="shared" si="37"/>
        <v>137</v>
      </c>
      <c r="Z176" s="18">
        <f>U176+V176</f>
        <v>137</v>
      </c>
      <c r="AA176" s="32">
        <f>(Z176/2)+1</f>
        <v>69.5</v>
      </c>
      <c r="AB176" s="19">
        <f t="shared" si="35"/>
        <v>97.810218978102199</v>
      </c>
      <c r="AC176" s="19">
        <f t="shared" si="36"/>
        <v>97.810218978102199</v>
      </c>
      <c r="AD176" s="19">
        <f t="shared" si="34"/>
        <v>97.810218978102199</v>
      </c>
      <c r="AE176" s="52">
        <v>41399</v>
      </c>
      <c r="AF176" s="52">
        <v>41346</v>
      </c>
      <c r="AG176" s="51">
        <v>2013</v>
      </c>
      <c r="AH176" s="29">
        <v>56.92876712328767</v>
      </c>
      <c r="AI176" s="52">
        <v>41811</v>
      </c>
      <c r="AJ176" s="52">
        <v>41811</v>
      </c>
      <c r="AK176" s="51">
        <v>2014</v>
      </c>
      <c r="AL176" s="29">
        <v>58.057534246575344</v>
      </c>
      <c r="AM176" s="19">
        <v>1.1287671232876713</v>
      </c>
      <c r="AN176" s="29">
        <v>1.1287671232876713</v>
      </c>
      <c r="AO176" s="51" t="s">
        <v>254</v>
      </c>
    </row>
    <row r="177" spans="1:41" s="43" customFormat="1" ht="14" customHeight="1" x14ac:dyDescent="0.3">
      <c r="A177" s="34" t="s">
        <v>35</v>
      </c>
      <c r="B177" s="69" t="s">
        <v>232</v>
      </c>
      <c r="C177" s="53" t="s">
        <v>23</v>
      </c>
      <c r="D177" s="46" t="s">
        <v>52</v>
      </c>
      <c r="E177" s="46">
        <v>1955</v>
      </c>
      <c r="F177" s="46"/>
      <c r="G177" s="46" t="s">
        <v>26</v>
      </c>
      <c r="H177" s="46" t="s">
        <v>25</v>
      </c>
      <c r="I177" s="46">
        <v>17</v>
      </c>
      <c r="J177" s="46">
        <v>3</v>
      </c>
      <c r="K177" s="46">
        <v>107</v>
      </c>
      <c r="L177" s="52">
        <v>41346</v>
      </c>
      <c r="M177" s="18" t="s">
        <v>36</v>
      </c>
      <c r="N177" s="18" t="s">
        <v>19</v>
      </c>
      <c r="O177" s="18">
        <v>1</v>
      </c>
      <c r="P177" s="46">
        <v>137</v>
      </c>
      <c r="Q177" s="46" t="s">
        <v>54</v>
      </c>
      <c r="R177" s="46" t="s">
        <v>53</v>
      </c>
      <c r="S177" s="46">
        <v>69</v>
      </c>
      <c r="T177" s="46">
        <v>68</v>
      </c>
      <c r="U177" s="46">
        <v>128</v>
      </c>
      <c r="V177" s="46">
        <v>6</v>
      </c>
      <c r="W177" s="46">
        <v>2</v>
      </c>
      <c r="X177" s="46">
        <v>1</v>
      </c>
      <c r="Y177" s="18">
        <f t="shared" si="37"/>
        <v>137</v>
      </c>
      <c r="Z177" s="18">
        <f t="shared" ref="Z177:Z182" si="40">Y177</f>
        <v>137</v>
      </c>
      <c r="AA177" s="27">
        <f t="shared" ref="AA177:AA182" si="41">ROUNDUP(Z177/3*2,0)</f>
        <v>92</v>
      </c>
      <c r="AB177" s="19">
        <f t="shared" si="35"/>
        <v>93.430656934306569</v>
      </c>
      <c r="AC177" s="19">
        <f t="shared" si="36"/>
        <v>93.430656934306569</v>
      </c>
      <c r="AD177" s="19">
        <f t="shared" si="34"/>
        <v>93.430656934306569</v>
      </c>
      <c r="AE177" s="48">
        <v>41399</v>
      </c>
      <c r="AF177" s="48">
        <v>41346</v>
      </c>
      <c r="AG177" s="46">
        <v>2013</v>
      </c>
      <c r="AH177" s="25">
        <v>57.824657534246576</v>
      </c>
      <c r="AI177" s="48">
        <v>43955</v>
      </c>
      <c r="AJ177" s="48">
        <v>43955</v>
      </c>
      <c r="AK177" s="46">
        <v>2020</v>
      </c>
      <c r="AL177" s="25">
        <v>64.827397260273969</v>
      </c>
      <c r="AM177" s="19">
        <v>7.0027397260273974</v>
      </c>
      <c r="AN177" s="29">
        <v>7</v>
      </c>
      <c r="AO177" s="46" t="s">
        <v>255</v>
      </c>
    </row>
    <row r="178" spans="1:41" s="43" customFormat="1" ht="14" customHeight="1" x14ac:dyDescent="0.3">
      <c r="A178" s="62" t="s">
        <v>35</v>
      </c>
      <c r="B178" s="69" t="s">
        <v>233</v>
      </c>
      <c r="C178" s="59" t="s">
        <v>23</v>
      </c>
      <c r="D178" s="51" t="s">
        <v>24</v>
      </c>
      <c r="E178" s="51">
        <v>1966</v>
      </c>
      <c r="F178" s="51"/>
      <c r="G178" s="51" t="s">
        <v>26</v>
      </c>
      <c r="H178" s="51" t="s">
        <v>39</v>
      </c>
      <c r="I178" s="51">
        <v>17</v>
      </c>
      <c r="J178" s="51">
        <v>3</v>
      </c>
      <c r="K178" s="51">
        <v>107</v>
      </c>
      <c r="L178" s="52">
        <v>41346</v>
      </c>
      <c r="M178" s="18" t="s">
        <v>36</v>
      </c>
      <c r="N178" s="18" t="s">
        <v>19</v>
      </c>
      <c r="O178" s="18">
        <v>1</v>
      </c>
      <c r="P178" s="51">
        <v>137</v>
      </c>
      <c r="Q178" s="51" t="s">
        <v>54</v>
      </c>
      <c r="R178" s="51" t="s">
        <v>53</v>
      </c>
      <c r="S178" s="51">
        <v>69</v>
      </c>
      <c r="T178" s="51">
        <v>68</v>
      </c>
      <c r="U178" s="51">
        <v>127</v>
      </c>
      <c r="V178" s="51">
        <v>4</v>
      </c>
      <c r="W178" s="51">
        <v>5</v>
      </c>
      <c r="X178" s="51">
        <v>1</v>
      </c>
      <c r="Y178" s="18">
        <f t="shared" si="37"/>
        <v>137</v>
      </c>
      <c r="Z178" s="18">
        <f t="shared" si="40"/>
        <v>137</v>
      </c>
      <c r="AA178" s="32">
        <f t="shared" si="41"/>
        <v>92</v>
      </c>
      <c r="AB178" s="19">
        <f t="shared" si="35"/>
        <v>92.700729927007302</v>
      </c>
      <c r="AC178" s="19">
        <f t="shared" si="36"/>
        <v>92.700729927007302</v>
      </c>
      <c r="AD178" s="19">
        <f t="shared" si="34"/>
        <v>92.700729927007302</v>
      </c>
      <c r="AE178" s="52">
        <v>41365</v>
      </c>
      <c r="AF178" s="52">
        <v>41346</v>
      </c>
      <c r="AG178" s="51">
        <v>2013</v>
      </c>
      <c r="AH178" s="29">
        <v>46.421917808219177</v>
      </c>
      <c r="AI178" s="52">
        <v>43921</v>
      </c>
      <c r="AJ178" s="52">
        <v>43921</v>
      </c>
      <c r="AK178" s="51">
        <v>2020</v>
      </c>
      <c r="AL178" s="29">
        <v>53.424657534246577</v>
      </c>
      <c r="AM178" s="19">
        <v>7.0027397260273974</v>
      </c>
      <c r="AN178" s="29">
        <v>7</v>
      </c>
      <c r="AO178" s="51" t="s">
        <v>255</v>
      </c>
    </row>
    <row r="179" spans="1:41" s="43" customFormat="1" ht="14" customHeight="1" x14ac:dyDescent="0.3">
      <c r="A179" s="34" t="s">
        <v>35</v>
      </c>
      <c r="B179" s="69" t="s">
        <v>234</v>
      </c>
      <c r="C179" s="53" t="s">
        <v>23</v>
      </c>
      <c r="D179" s="46" t="s">
        <v>24</v>
      </c>
      <c r="E179" s="46">
        <v>1952</v>
      </c>
      <c r="F179" s="46"/>
      <c r="G179" s="46" t="s">
        <v>26</v>
      </c>
      <c r="H179" s="46" t="s">
        <v>25</v>
      </c>
      <c r="I179" s="46">
        <v>17</v>
      </c>
      <c r="J179" s="46">
        <v>26</v>
      </c>
      <c r="K179" s="46">
        <v>2338</v>
      </c>
      <c r="L179" s="52">
        <v>41661</v>
      </c>
      <c r="M179" s="18" t="s">
        <v>36</v>
      </c>
      <c r="N179" s="18" t="s">
        <v>19</v>
      </c>
      <c r="O179" s="18">
        <v>1</v>
      </c>
      <c r="P179" s="46">
        <v>137</v>
      </c>
      <c r="Q179" s="46" t="s">
        <v>54</v>
      </c>
      <c r="R179" s="46" t="s">
        <v>53</v>
      </c>
      <c r="S179" s="46">
        <v>69</v>
      </c>
      <c r="T179" s="46">
        <v>68</v>
      </c>
      <c r="U179" s="46">
        <v>131</v>
      </c>
      <c r="V179" s="46">
        <v>3</v>
      </c>
      <c r="W179" s="46">
        <v>2</v>
      </c>
      <c r="X179" s="46">
        <v>0</v>
      </c>
      <c r="Y179" s="18">
        <f t="shared" si="37"/>
        <v>136</v>
      </c>
      <c r="Z179" s="18">
        <f t="shared" si="40"/>
        <v>136</v>
      </c>
      <c r="AA179" s="27">
        <f t="shared" si="41"/>
        <v>91</v>
      </c>
      <c r="AB179" s="19">
        <f t="shared" si="35"/>
        <v>96.32352941176471</v>
      </c>
      <c r="AC179" s="19">
        <f t="shared" si="36"/>
        <v>96.32352941176471</v>
      </c>
      <c r="AD179" s="19">
        <f t="shared" si="34"/>
        <v>95.620437956204384</v>
      </c>
      <c r="AE179" s="48">
        <v>41671</v>
      </c>
      <c r="AF179" s="48">
        <v>41661</v>
      </c>
      <c r="AG179" s="46">
        <v>2014</v>
      </c>
      <c r="AH179" s="25">
        <v>62.046575342465751</v>
      </c>
      <c r="AI179" s="48">
        <v>44227</v>
      </c>
      <c r="AJ179" s="48">
        <v>44227</v>
      </c>
      <c r="AK179" s="46">
        <v>2021</v>
      </c>
      <c r="AL179" s="25">
        <v>69.049315068493144</v>
      </c>
      <c r="AM179" s="19">
        <v>7.0027397260273974</v>
      </c>
      <c r="AN179" s="29">
        <v>7</v>
      </c>
      <c r="AO179" s="46" t="s">
        <v>254</v>
      </c>
    </row>
    <row r="180" spans="1:41" s="43" customFormat="1" ht="14" customHeight="1" x14ac:dyDescent="0.3">
      <c r="A180" s="34" t="s">
        <v>35</v>
      </c>
      <c r="B180" s="69" t="s">
        <v>235</v>
      </c>
      <c r="C180" s="53"/>
      <c r="D180" s="46" t="s">
        <v>24</v>
      </c>
      <c r="E180" s="46">
        <v>1953</v>
      </c>
      <c r="F180" s="46"/>
      <c r="G180" s="46" t="s">
        <v>31</v>
      </c>
      <c r="H180" s="46" t="s">
        <v>25</v>
      </c>
      <c r="I180" s="46">
        <v>17</v>
      </c>
      <c r="J180" s="46">
        <v>34</v>
      </c>
      <c r="K180" s="46">
        <v>3142</v>
      </c>
      <c r="L180" s="52">
        <v>41773</v>
      </c>
      <c r="M180" s="18" t="s">
        <v>36</v>
      </c>
      <c r="N180" s="18" t="s">
        <v>19</v>
      </c>
      <c r="O180" s="18">
        <v>1</v>
      </c>
      <c r="P180" s="46">
        <v>137</v>
      </c>
      <c r="Q180" s="46" t="s">
        <v>54</v>
      </c>
      <c r="R180" s="46" t="s">
        <v>53</v>
      </c>
      <c r="S180" s="46">
        <v>69</v>
      </c>
      <c r="T180" s="46">
        <v>68</v>
      </c>
      <c r="U180" s="46">
        <v>123</v>
      </c>
      <c r="V180" s="46">
        <v>5</v>
      </c>
      <c r="W180" s="46">
        <v>4</v>
      </c>
      <c r="X180" s="46">
        <v>0</v>
      </c>
      <c r="Y180" s="18">
        <f t="shared" si="37"/>
        <v>132</v>
      </c>
      <c r="Z180" s="18">
        <f t="shared" si="40"/>
        <v>132</v>
      </c>
      <c r="AA180" s="27">
        <f t="shared" si="41"/>
        <v>88</v>
      </c>
      <c r="AB180" s="19">
        <f t="shared" si="35"/>
        <v>93.181818181818173</v>
      </c>
      <c r="AC180" s="19">
        <f t="shared" si="36"/>
        <v>93.181818181818173</v>
      </c>
      <c r="AD180" s="19">
        <f t="shared" si="34"/>
        <v>89.78102189781022</v>
      </c>
      <c r="AE180" s="48">
        <v>41812</v>
      </c>
      <c r="AF180" s="48">
        <v>41773</v>
      </c>
      <c r="AG180" s="46">
        <v>2014</v>
      </c>
      <c r="AH180" s="25">
        <v>61.016438356164386</v>
      </c>
      <c r="AI180" s="48">
        <v>44368</v>
      </c>
      <c r="AJ180" s="48">
        <v>44368</v>
      </c>
      <c r="AK180" s="46">
        <v>2021</v>
      </c>
      <c r="AL180" s="25">
        <v>68.019178082191786</v>
      </c>
      <c r="AM180" s="19">
        <v>7.0027397260273974</v>
      </c>
      <c r="AN180" s="29">
        <v>7</v>
      </c>
      <c r="AO180" s="46" t="s">
        <v>255</v>
      </c>
    </row>
    <row r="181" spans="1:41" s="43" customFormat="1" ht="14" customHeight="1" x14ac:dyDescent="0.3">
      <c r="A181" s="34" t="s">
        <v>35</v>
      </c>
      <c r="B181" s="69" t="s">
        <v>236</v>
      </c>
      <c r="C181" s="53"/>
      <c r="D181" s="46" t="s">
        <v>52</v>
      </c>
      <c r="E181" s="46">
        <v>1958</v>
      </c>
      <c r="F181" s="46"/>
      <c r="G181" s="46" t="s">
        <v>26</v>
      </c>
      <c r="H181" s="46" t="s">
        <v>39</v>
      </c>
      <c r="I181" s="46">
        <v>17</v>
      </c>
      <c r="J181" s="46">
        <v>34</v>
      </c>
      <c r="K181" s="46">
        <v>3142</v>
      </c>
      <c r="L181" s="52">
        <v>41773</v>
      </c>
      <c r="M181" s="18" t="s">
        <v>36</v>
      </c>
      <c r="N181" s="18" t="s">
        <v>19</v>
      </c>
      <c r="O181" s="18">
        <v>1</v>
      </c>
      <c r="P181" s="46">
        <v>137</v>
      </c>
      <c r="Q181" s="46" t="s">
        <v>54</v>
      </c>
      <c r="R181" s="46" t="s">
        <v>53</v>
      </c>
      <c r="S181" s="46">
        <v>69</v>
      </c>
      <c r="T181" s="46">
        <v>68</v>
      </c>
      <c r="U181" s="46">
        <v>126</v>
      </c>
      <c r="V181" s="46">
        <v>4</v>
      </c>
      <c r="W181" s="46">
        <v>2</v>
      </c>
      <c r="X181" s="46">
        <v>0</v>
      </c>
      <c r="Y181" s="18">
        <f t="shared" si="37"/>
        <v>132</v>
      </c>
      <c r="Z181" s="18">
        <f t="shared" si="40"/>
        <v>132</v>
      </c>
      <c r="AA181" s="27">
        <f t="shared" si="41"/>
        <v>88</v>
      </c>
      <c r="AB181" s="19">
        <f t="shared" si="35"/>
        <v>95.454545454545453</v>
      </c>
      <c r="AC181" s="19">
        <f t="shared" si="36"/>
        <v>95.454545454545453</v>
      </c>
      <c r="AD181" s="19">
        <f t="shared" si="34"/>
        <v>91.970802919708035</v>
      </c>
      <c r="AE181" s="48">
        <v>41812</v>
      </c>
      <c r="AF181" s="48">
        <v>41773</v>
      </c>
      <c r="AG181" s="46">
        <v>2014</v>
      </c>
      <c r="AH181" s="25">
        <v>55.904109589041099</v>
      </c>
      <c r="AI181" s="48">
        <v>44368</v>
      </c>
      <c r="AJ181" s="48">
        <v>44368</v>
      </c>
      <c r="AK181" s="46">
        <v>2021</v>
      </c>
      <c r="AL181" s="25">
        <v>62.906849315068492</v>
      </c>
      <c r="AM181" s="19">
        <v>7.0027397260273974</v>
      </c>
      <c r="AN181" s="29">
        <v>7</v>
      </c>
      <c r="AO181" s="46" t="s">
        <v>255</v>
      </c>
    </row>
    <row r="182" spans="1:41" s="43" customFormat="1" ht="14" customHeight="1" x14ac:dyDescent="0.3">
      <c r="A182" s="34" t="s">
        <v>35</v>
      </c>
      <c r="B182" s="69" t="s">
        <v>237</v>
      </c>
      <c r="C182" s="53" t="s">
        <v>23</v>
      </c>
      <c r="D182" s="46" t="s">
        <v>52</v>
      </c>
      <c r="E182" s="46">
        <v>1956</v>
      </c>
      <c r="F182" s="46"/>
      <c r="G182" s="46" t="s">
        <v>27</v>
      </c>
      <c r="H182" s="46" t="s">
        <v>25</v>
      </c>
      <c r="I182" s="46">
        <v>17</v>
      </c>
      <c r="J182" s="46">
        <v>34</v>
      </c>
      <c r="K182" s="46">
        <v>3142</v>
      </c>
      <c r="L182" s="52">
        <v>41773</v>
      </c>
      <c r="M182" s="18" t="s">
        <v>36</v>
      </c>
      <c r="N182" s="18" t="s">
        <v>19</v>
      </c>
      <c r="O182" s="18">
        <v>1</v>
      </c>
      <c r="P182" s="46">
        <v>137</v>
      </c>
      <c r="Q182" s="46" t="s">
        <v>54</v>
      </c>
      <c r="R182" s="46" t="s">
        <v>53</v>
      </c>
      <c r="S182" s="46">
        <v>69</v>
      </c>
      <c r="T182" s="46">
        <v>68</v>
      </c>
      <c r="U182" s="46">
        <v>126</v>
      </c>
      <c r="V182" s="46">
        <v>5</v>
      </c>
      <c r="W182" s="46">
        <v>1</v>
      </c>
      <c r="X182" s="46">
        <v>0</v>
      </c>
      <c r="Y182" s="18">
        <f t="shared" si="37"/>
        <v>132</v>
      </c>
      <c r="Z182" s="18">
        <f t="shared" si="40"/>
        <v>132</v>
      </c>
      <c r="AA182" s="27">
        <f t="shared" si="41"/>
        <v>88</v>
      </c>
      <c r="AB182" s="19">
        <f t="shared" si="35"/>
        <v>95.454545454545453</v>
      </c>
      <c r="AC182" s="19">
        <f t="shared" si="36"/>
        <v>95.454545454545453</v>
      </c>
      <c r="AD182" s="19">
        <f t="shared" si="34"/>
        <v>91.970802919708035</v>
      </c>
      <c r="AE182" s="48">
        <v>41812</v>
      </c>
      <c r="AF182" s="48">
        <v>41773</v>
      </c>
      <c r="AG182" s="46">
        <v>2014</v>
      </c>
      <c r="AH182" s="25">
        <v>58.060273972602737</v>
      </c>
      <c r="AI182" s="48">
        <v>44368</v>
      </c>
      <c r="AJ182" s="48">
        <v>44368</v>
      </c>
      <c r="AK182" s="46">
        <v>2021</v>
      </c>
      <c r="AL182" s="25">
        <v>65.063013698630144</v>
      </c>
      <c r="AM182" s="19">
        <v>7.0027397260273974</v>
      </c>
      <c r="AN182" s="29">
        <v>7</v>
      </c>
      <c r="AO182" s="46" t="s">
        <v>254</v>
      </c>
    </row>
    <row r="183" spans="1:41" s="43" customFormat="1" ht="14" customHeight="1" x14ac:dyDescent="0.3">
      <c r="A183" s="34" t="s">
        <v>35</v>
      </c>
      <c r="B183" s="69" t="s">
        <v>238</v>
      </c>
      <c r="C183" s="53" t="s">
        <v>23</v>
      </c>
      <c r="D183" s="46" t="s">
        <v>52</v>
      </c>
      <c r="E183" s="46">
        <v>1956</v>
      </c>
      <c r="F183" s="46" t="s">
        <v>30</v>
      </c>
      <c r="G183" s="46" t="s">
        <v>27</v>
      </c>
      <c r="H183" s="46" t="s">
        <v>25</v>
      </c>
      <c r="I183" s="46">
        <v>17</v>
      </c>
      <c r="J183" s="46">
        <v>34</v>
      </c>
      <c r="K183" s="46">
        <v>3144</v>
      </c>
      <c r="L183" s="52">
        <v>41773</v>
      </c>
      <c r="M183" s="18" t="s">
        <v>36</v>
      </c>
      <c r="N183" s="18" t="s">
        <v>19</v>
      </c>
      <c r="O183" s="18">
        <v>1</v>
      </c>
      <c r="P183" s="46">
        <v>137</v>
      </c>
      <c r="Q183" s="46" t="s">
        <v>54</v>
      </c>
      <c r="R183" s="46" t="s">
        <v>53</v>
      </c>
      <c r="S183" s="46">
        <v>69</v>
      </c>
      <c r="T183" s="46">
        <v>68</v>
      </c>
      <c r="U183" s="46">
        <v>137</v>
      </c>
      <c r="V183" s="46" t="s">
        <v>19</v>
      </c>
      <c r="W183" s="46" t="s">
        <v>19</v>
      </c>
      <c r="X183" s="46" t="s">
        <v>19</v>
      </c>
      <c r="Y183" s="46" t="s">
        <v>19</v>
      </c>
      <c r="Z183" s="46" t="s">
        <v>19</v>
      </c>
      <c r="AA183" s="46" t="s">
        <v>19</v>
      </c>
      <c r="AB183" s="46" t="s">
        <v>19</v>
      </c>
      <c r="AC183" s="46" t="s">
        <v>19</v>
      </c>
      <c r="AD183" s="19">
        <f t="shared" si="34"/>
        <v>100</v>
      </c>
      <c r="AE183" s="48">
        <v>41812</v>
      </c>
      <c r="AF183" s="48">
        <v>41773</v>
      </c>
      <c r="AG183" s="46">
        <v>2014</v>
      </c>
      <c r="AH183" s="25">
        <v>58.060273972602737</v>
      </c>
      <c r="AI183" s="48">
        <v>44368</v>
      </c>
      <c r="AJ183" s="48">
        <v>44368</v>
      </c>
      <c r="AK183" s="46">
        <v>2021</v>
      </c>
      <c r="AL183" s="25">
        <v>65.063013698630144</v>
      </c>
      <c r="AM183" s="19">
        <v>7.0027397260273974</v>
      </c>
      <c r="AN183" s="29">
        <v>7</v>
      </c>
      <c r="AO183" s="46" t="s">
        <v>254</v>
      </c>
    </row>
    <row r="184" spans="1:41" s="43" customFormat="1" ht="14" customHeight="1" x14ac:dyDescent="0.3">
      <c r="A184" s="34" t="s">
        <v>35</v>
      </c>
      <c r="B184" s="69" t="s">
        <v>239</v>
      </c>
      <c r="C184" s="53" t="s">
        <v>34</v>
      </c>
      <c r="D184" s="46" t="s">
        <v>24</v>
      </c>
      <c r="E184" s="46">
        <v>1959</v>
      </c>
      <c r="F184" s="46"/>
      <c r="G184" s="46" t="s">
        <v>33</v>
      </c>
      <c r="H184" s="46" t="s">
        <v>25</v>
      </c>
      <c r="I184" s="46">
        <v>17</v>
      </c>
      <c r="J184" s="46">
        <v>34</v>
      </c>
      <c r="K184" s="46">
        <v>3142</v>
      </c>
      <c r="L184" s="52">
        <v>41773</v>
      </c>
      <c r="M184" s="18" t="s">
        <v>36</v>
      </c>
      <c r="N184" s="18" t="s">
        <v>19</v>
      </c>
      <c r="O184" s="18">
        <v>1</v>
      </c>
      <c r="P184" s="46">
        <v>137</v>
      </c>
      <c r="Q184" s="46" t="s">
        <v>54</v>
      </c>
      <c r="R184" s="46" t="s">
        <v>53</v>
      </c>
      <c r="S184" s="46">
        <v>69</v>
      </c>
      <c r="T184" s="46">
        <v>68</v>
      </c>
      <c r="U184" s="46">
        <v>125</v>
      </c>
      <c r="V184" s="46">
        <v>6</v>
      </c>
      <c r="W184" s="46">
        <v>1</v>
      </c>
      <c r="X184" s="46">
        <v>0</v>
      </c>
      <c r="Y184" s="18">
        <f t="shared" si="37"/>
        <v>132</v>
      </c>
      <c r="Z184" s="18">
        <f t="shared" ref="Z184:Z194" si="42">Y184</f>
        <v>132</v>
      </c>
      <c r="AA184" s="27">
        <f t="shared" ref="AA184:AA194" si="43">ROUNDUP(Z184/3*2,0)</f>
        <v>88</v>
      </c>
      <c r="AB184" s="19">
        <f t="shared" si="35"/>
        <v>94.696969696969703</v>
      </c>
      <c r="AC184" s="19">
        <f t="shared" si="36"/>
        <v>94.696969696969703</v>
      </c>
      <c r="AD184" s="19">
        <f t="shared" si="34"/>
        <v>91.240875912408754</v>
      </c>
      <c r="AE184" s="48">
        <v>41812</v>
      </c>
      <c r="AF184" s="48">
        <v>41773</v>
      </c>
      <c r="AG184" s="46">
        <v>2014</v>
      </c>
      <c r="AH184" s="25">
        <v>55.013698630136986</v>
      </c>
      <c r="AI184" s="48">
        <v>44368</v>
      </c>
      <c r="AJ184" s="48">
        <v>44368</v>
      </c>
      <c r="AK184" s="46">
        <v>2021</v>
      </c>
      <c r="AL184" s="25">
        <v>62.016438356164386</v>
      </c>
      <c r="AM184" s="19">
        <v>7.0027397260273974</v>
      </c>
      <c r="AN184" s="29">
        <v>7</v>
      </c>
      <c r="AO184" s="46" t="s">
        <v>254</v>
      </c>
    </row>
    <row r="185" spans="1:41" s="43" customFormat="1" ht="14" customHeight="1" x14ac:dyDescent="0.3">
      <c r="A185" s="34" t="s">
        <v>35</v>
      </c>
      <c r="B185" s="69" t="s">
        <v>240</v>
      </c>
      <c r="C185" s="53" t="s">
        <v>23</v>
      </c>
      <c r="D185" s="46" t="s">
        <v>52</v>
      </c>
      <c r="E185" s="46">
        <v>1956</v>
      </c>
      <c r="F185" s="46"/>
      <c r="G185" s="46" t="s">
        <v>27</v>
      </c>
      <c r="H185" s="46" t="s">
        <v>25</v>
      </c>
      <c r="I185" s="46">
        <v>17</v>
      </c>
      <c r="J185" s="46">
        <v>37</v>
      </c>
      <c r="K185" s="46">
        <v>3415</v>
      </c>
      <c r="L185" s="52">
        <v>41815</v>
      </c>
      <c r="M185" s="18" t="s">
        <v>36</v>
      </c>
      <c r="N185" s="18" t="s">
        <v>19</v>
      </c>
      <c r="O185" s="18">
        <v>1</v>
      </c>
      <c r="P185" s="46">
        <v>137</v>
      </c>
      <c r="Q185" s="46" t="s">
        <v>54</v>
      </c>
      <c r="R185" s="46" t="s">
        <v>53</v>
      </c>
      <c r="S185" s="46">
        <v>69</v>
      </c>
      <c r="T185" s="46">
        <v>68</v>
      </c>
      <c r="U185" s="46">
        <v>120</v>
      </c>
      <c r="V185" s="46">
        <v>12</v>
      </c>
      <c r="W185" s="46">
        <v>2</v>
      </c>
      <c r="X185" s="46">
        <v>0</v>
      </c>
      <c r="Y185" s="18">
        <f t="shared" si="37"/>
        <v>134</v>
      </c>
      <c r="Z185" s="18">
        <f t="shared" si="42"/>
        <v>134</v>
      </c>
      <c r="AA185" s="27">
        <f t="shared" si="43"/>
        <v>90</v>
      </c>
      <c r="AB185" s="19">
        <f t="shared" si="35"/>
        <v>89.552238805970148</v>
      </c>
      <c r="AC185" s="19">
        <f t="shared" si="36"/>
        <v>89.552238805970148</v>
      </c>
      <c r="AD185" s="19">
        <f t="shared" si="34"/>
        <v>87.591240875912419</v>
      </c>
      <c r="AE185" s="48">
        <v>41870</v>
      </c>
      <c r="AF185" s="48">
        <v>41815</v>
      </c>
      <c r="AG185" s="46">
        <v>2014</v>
      </c>
      <c r="AH185" s="25">
        <v>57.9972602739726</v>
      </c>
      <c r="AI185" s="48">
        <v>44426</v>
      </c>
      <c r="AJ185" s="48">
        <v>44426</v>
      </c>
      <c r="AK185" s="46">
        <v>2021</v>
      </c>
      <c r="AL185" s="25">
        <v>65</v>
      </c>
      <c r="AM185" s="19">
        <v>7.0027397260273974</v>
      </c>
      <c r="AN185" s="29">
        <v>7</v>
      </c>
      <c r="AO185" s="46" t="s">
        <v>255</v>
      </c>
    </row>
    <row r="186" spans="1:41" s="43" customFormat="1" ht="14" customHeight="1" x14ac:dyDescent="0.3">
      <c r="A186" s="34" t="s">
        <v>35</v>
      </c>
      <c r="B186" s="69" t="s">
        <v>241</v>
      </c>
      <c r="C186" s="53" t="s">
        <v>23</v>
      </c>
      <c r="D186" s="46" t="s">
        <v>24</v>
      </c>
      <c r="E186" s="46">
        <v>1964</v>
      </c>
      <c r="F186" s="46"/>
      <c r="G186" s="46" t="s">
        <v>26</v>
      </c>
      <c r="H186" s="46" t="s">
        <v>25</v>
      </c>
      <c r="I186" s="46">
        <v>17</v>
      </c>
      <c r="J186" s="46">
        <v>119</v>
      </c>
      <c r="K186" s="46">
        <v>12039</v>
      </c>
      <c r="L186" s="52">
        <v>42767</v>
      </c>
      <c r="M186" s="18" t="s">
        <v>36</v>
      </c>
      <c r="N186" s="18" t="s">
        <v>19</v>
      </c>
      <c r="O186" s="18">
        <v>1</v>
      </c>
      <c r="P186" s="46">
        <v>137</v>
      </c>
      <c r="Q186" s="46" t="s">
        <v>54</v>
      </c>
      <c r="R186" s="46" t="s">
        <v>53</v>
      </c>
      <c r="S186" s="46">
        <v>69</v>
      </c>
      <c r="T186" s="46">
        <v>68</v>
      </c>
      <c r="U186" s="46">
        <v>126</v>
      </c>
      <c r="V186" s="46">
        <v>6</v>
      </c>
      <c r="W186" s="46">
        <v>4</v>
      </c>
      <c r="X186" s="46">
        <v>0</v>
      </c>
      <c r="Y186" s="18">
        <f t="shared" si="37"/>
        <v>136</v>
      </c>
      <c r="Z186" s="18">
        <f t="shared" si="42"/>
        <v>136</v>
      </c>
      <c r="AA186" s="27">
        <f t="shared" si="43"/>
        <v>91</v>
      </c>
      <c r="AB186" s="19">
        <f t="shared" si="35"/>
        <v>92.64705882352942</v>
      </c>
      <c r="AC186" s="19">
        <f t="shared" si="36"/>
        <v>92.64705882352942</v>
      </c>
      <c r="AD186" s="19">
        <f t="shared" si="34"/>
        <v>91.970802919708035</v>
      </c>
      <c r="AE186" s="48">
        <v>42795</v>
      </c>
      <c r="AF186" s="48">
        <v>42767</v>
      </c>
      <c r="AG186" s="46">
        <v>2017</v>
      </c>
      <c r="AH186" s="25">
        <v>52.758904109589039</v>
      </c>
      <c r="AI186" s="48">
        <v>45351</v>
      </c>
      <c r="AJ186" s="48">
        <v>43074</v>
      </c>
      <c r="AK186" s="46">
        <v>2017</v>
      </c>
      <c r="AL186" s="25">
        <v>53.523287671232879</v>
      </c>
      <c r="AM186" s="19">
        <v>0.76438356164383559</v>
      </c>
      <c r="AN186" s="29">
        <v>7</v>
      </c>
      <c r="AO186" s="46" t="s">
        <v>255</v>
      </c>
    </row>
    <row r="187" spans="1:41" s="43" customFormat="1" ht="14" customHeight="1" x14ac:dyDescent="0.3">
      <c r="A187" s="34" t="s">
        <v>35</v>
      </c>
      <c r="B187" s="69" t="s">
        <v>242</v>
      </c>
      <c r="C187" s="53" t="s">
        <v>34</v>
      </c>
      <c r="D187" s="46" t="s">
        <v>24</v>
      </c>
      <c r="E187" s="51">
        <v>1960</v>
      </c>
      <c r="F187" s="51"/>
      <c r="G187" s="51" t="s">
        <v>26</v>
      </c>
      <c r="H187" s="51" t="s">
        <v>39</v>
      </c>
      <c r="I187" s="46">
        <v>18</v>
      </c>
      <c r="J187" s="46">
        <v>4</v>
      </c>
      <c r="K187" s="46">
        <v>109</v>
      </c>
      <c r="L187" s="52">
        <v>43082</v>
      </c>
      <c r="M187" s="18" t="s">
        <v>36</v>
      </c>
      <c r="N187" s="18" t="s">
        <v>19</v>
      </c>
      <c r="O187" s="18">
        <v>1</v>
      </c>
      <c r="P187" s="46">
        <v>137</v>
      </c>
      <c r="Q187" s="46" t="s">
        <v>44</v>
      </c>
      <c r="R187" s="46" t="s">
        <v>57</v>
      </c>
      <c r="S187" s="46">
        <v>105</v>
      </c>
      <c r="T187" s="46">
        <v>32</v>
      </c>
      <c r="U187" s="46">
        <v>132</v>
      </c>
      <c r="V187" s="46">
        <v>3</v>
      </c>
      <c r="W187" s="46">
        <v>2</v>
      </c>
      <c r="X187" s="46">
        <v>0</v>
      </c>
      <c r="Y187" s="18">
        <f t="shared" si="37"/>
        <v>137</v>
      </c>
      <c r="Z187" s="18">
        <f t="shared" si="42"/>
        <v>137</v>
      </c>
      <c r="AA187" s="27">
        <f t="shared" si="43"/>
        <v>92</v>
      </c>
      <c r="AB187" s="19">
        <f t="shared" si="35"/>
        <v>96.350364963503651</v>
      </c>
      <c r="AC187" s="19">
        <f t="shared" si="36"/>
        <v>96.350364963503651</v>
      </c>
      <c r="AD187" s="19">
        <f t="shared" si="34"/>
        <v>96.350364963503651</v>
      </c>
      <c r="AE187" s="48">
        <v>43082</v>
      </c>
      <c r="AF187" s="48">
        <v>43082</v>
      </c>
      <c r="AG187" s="46">
        <v>2017</v>
      </c>
      <c r="AH187" s="25">
        <v>57.769863013698632</v>
      </c>
      <c r="AI187" s="48">
        <v>45638</v>
      </c>
      <c r="AJ187" s="48">
        <v>43647</v>
      </c>
      <c r="AK187" s="46">
        <v>2019</v>
      </c>
      <c r="AL187" s="25">
        <v>59.317808219178083</v>
      </c>
      <c r="AM187" s="19">
        <v>1.547945205479452</v>
      </c>
      <c r="AN187" s="29">
        <v>7</v>
      </c>
      <c r="AO187" s="46" t="s">
        <v>255</v>
      </c>
    </row>
    <row r="188" spans="1:41" s="43" customFormat="1" ht="14" customHeight="1" x14ac:dyDescent="0.3">
      <c r="A188" s="34" t="s">
        <v>35</v>
      </c>
      <c r="B188" s="69" t="s">
        <v>243</v>
      </c>
      <c r="C188" s="53" t="s">
        <v>23</v>
      </c>
      <c r="D188" s="46" t="s">
        <v>24</v>
      </c>
      <c r="E188" s="46">
        <v>1963</v>
      </c>
      <c r="F188" s="46"/>
      <c r="G188" s="46" t="s">
        <v>26</v>
      </c>
      <c r="H188" s="46" t="s">
        <v>39</v>
      </c>
      <c r="I188" s="46">
        <v>18</v>
      </c>
      <c r="J188" s="46">
        <v>4</v>
      </c>
      <c r="K188" s="46">
        <v>109</v>
      </c>
      <c r="L188" s="52">
        <v>43082</v>
      </c>
      <c r="M188" s="18" t="s">
        <v>36</v>
      </c>
      <c r="N188" s="18" t="s">
        <v>19</v>
      </c>
      <c r="O188" s="18">
        <v>1</v>
      </c>
      <c r="P188" s="46">
        <v>137</v>
      </c>
      <c r="Q188" s="46" t="s">
        <v>44</v>
      </c>
      <c r="R188" s="46" t="s">
        <v>57</v>
      </c>
      <c r="S188" s="46">
        <v>105</v>
      </c>
      <c r="T188" s="46">
        <v>32</v>
      </c>
      <c r="U188" s="46">
        <v>131</v>
      </c>
      <c r="V188" s="46">
        <v>3</v>
      </c>
      <c r="W188" s="46">
        <v>3</v>
      </c>
      <c r="X188" s="46">
        <v>0</v>
      </c>
      <c r="Y188" s="18">
        <f t="shared" si="37"/>
        <v>137</v>
      </c>
      <c r="Z188" s="18">
        <f t="shared" si="42"/>
        <v>137</v>
      </c>
      <c r="AA188" s="27">
        <f t="shared" si="43"/>
        <v>92</v>
      </c>
      <c r="AB188" s="19">
        <f t="shared" si="35"/>
        <v>95.620437956204384</v>
      </c>
      <c r="AC188" s="19">
        <f t="shared" si="36"/>
        <v>95.620437956204384</v>
      </c>
      <c r="AD188" s="19">
        <f t="shared" si="34"/>
        <v>95.620437956204384</v>
      </c>
      <c r="AE188" s="48">
        <v>43082</v>
      </c>
      <c r="AF188" s="48">
        <v>43082</v>
      </c>
      <c r="AG188" s="46">
        <v>2017</v>
      </c>
      <c r="AH188" s="25">
        <v>54.789041095890411</v>
      </c>
      <c r="AI188" s="48">
        <v>45638</v>
      </c>
      <c r="AJ188" s="48">
        <v>45638</v>
      </c>
      <c r="AK188" s="46">
        <v>2024</v>
      </c>
      <c r="AL188" s="25">
        <v>61.791780821917811</v>
      </c>
      <c r="AM188" s="19">
        <v>7.0027397260273974</v>
      </c>
      <c r="AN188" s="29">
        <v>7</v>
      </c>
      <c r="AO188" s="46" t="s">
        <v>254</v>
      </c>
    </row>
    <row r="189" spans="1:41" s="43" customFormat="1" ht="14" customHeight="1" x14ac:dyDescent="0.3">
      <c r="A189" s="34" t="s">
        <v>35</v>
      </c>
      <c r="B189" s="69" t="s">
        <v>244</v>
      </c>
      <c r="C189" s="53" t="s">
        <v>34</v>
      </c>
      <c r="D189" s="53" t="s">
        <v>24</v>
      </c>
      <c r="E189" s="53">
        <v>1961</v>
      </c>
      <c r="F189" s="53"/>
      <c r="G189" s="53" t="s">
        <v>33</v>
      </c>
      <c r="H189" s="53" t="s">
        <v>25</v>
      </c>
      <c r="I189" s="53">
        <v>18</v>
      </c>
      <c r="J189" s="53">
        <v>21</v>
      </c>
      <c r="K189" s="53">
        <v>1831</v>
      </c>
      <c r="L189" s="60">
        <v>43334</v>
      </c>
      <c r="M189" s="18" t="s">
        <v>36</v>
      </c>
      <c r="N189" s="18" t="s">
        <v>19</v>
      </c>
      <c r="O189" s="18">
        <v>1</v>
      </c>
      <c r="P189" s="46">
        <v>137</v>
      </c>
      <c r="Q189" s="46" t="s">
        <v>44</v>
      </c>
      <c r="R189" s="46" t="s">
        <v>57</v>
      </c>
      <c r="S189" s="46">
        <v>105</v>
      </c>
      <c r="T189" s="46">
        <v>32</v>
      </c>
      <c r="U189" s="53">
        <v>130</v>
      </c>
      <c r="V189" s="53">
        <v>3</v>
      </c>
      <c r="W189" s="53">
        <v>1</v>
      </c>
      <c r="X189" s="53">
        <v>0</v>
      </c>
      <c r="Y189" s="18">
        <f t="shared" si="37"/>
        <v>134</v>
      </c>
      <c r="Z189" s="18">
        <f t="shared" si="42"/>
        <v>134</v>
      </c>
      <c r="AA189" s="27">
        <f t="shared" si="43"/>
        <v>90</v>
      </c>
      <c r="AB189" s="55" t="s">
        <v>19</v>
      </c>
      <c r="AC189" s="55" t="s">
        <v>19</v>
      </c>
      <c r="AD189" s="19">
        <f t="shared" ref="AD189:AD196" si="44">U189/P189*100</f>
        <v>94.890510948905103</v>
      </c>
      <c r="AE189" s="54">
        <v>43344</v>
      </c>
      <c r="AF189" s="54">
        <v>43334</v>
      </c>
      <c r="AG189" s="53">
        <v>2018</v>
      </c>
      <c r="AH189" s="25">
        <v>57.506849315068493</v>
      </c>
      <c r="AI189" s="54">
        <v>45900</v>
      </c>
      <c r="AJ189" s="54">
        <v>45900</v>
      </c>
      <c r="AK189" s="53">
        <v>2025</v>
      </c>
      <c r="AL189" s="25">
        <v>64.509589041095893</v>
      </c>
      <c r="AM189" s="55">
        <v>7.0027397260273974</v>
      </c>
      <c r="AN189" s="29">
        <v>7</v>
      </c>
      <c r="AO189" s="53" t="s">
        <v>254</v>
      </c>
    </row>
    <row r="190" spans="1:41" s="43" customFormat="1" ht="14" customHeight="1" x14ac:dyDescent="0.3">
      <c r="A190" s="34" t="s">
        <v>35</v>
      </c>
      <c r="B190" s="69" t="s">
        <v>245</v>
      </c>
      <c r="C190" s="53"/>
      <c r="D190" s="46" t="s">
        <v>52</v>
      </c>
      <c r="E190" s="46">
        <v>1963</v>
      </c>
      <c r="F190" s="46"/>
      <c r="G190" s="46" t="s">
        <v>26</v>
      </c>
      <c r="H190" s="46" t="s">
        <v>25</v>
      </c>
      <c r="I190" s="53">
        <v>18</v>
      </c>
      <c r="J190" s="53">
        <v>21</v>
      </c>
      <c r="K190" s="53">
        <v>1831</v>
      </c>
      <c r="L190" s="60">
        <v>43334</v>
      </c>
      <c r="M190" s="18" t="s">
        <v>36</v>
      </c>
      <c r="N190" s="18" t="s">
        <v>19</v>
      </c>
      <c r="O190" s="18">
        <v>1</v>
      </c>
      <c r="P190" s="46">
        <v>137</v>
      </c>
      <c r="Q190" s="46" t="s">
        <v>44</v>
      </c>
      <c r="R190" s="46" t="s">
        <v>57</v>
      </c>
      <c r="S190" s="46">
        <v>105</v>
      </c>
      <c r="T190" s="46">
        <v>32</v>
      </c>
      <c r="U190" s="46">
        <v>122</v>
      </c>
      <c r="V190" s="46">
        <v>12</v>
      </c>
      <c r="W190" s="46">
        <v>0</v>
      </c>
      <c r="X190" s="46">
        <v>0</v>
      </c>
      <c r="Y190" s="18">
        <f t="shared" si="37"/>
        <v>134</v>
      </c>
      <c r="Z190" s="18">
        <f t="shared" si="42"/>
        <v>134</v>
      </c>
      <c r="AA190" s="27">
        <f t="shared" si="43"/>
        <v>90</v>
      </c>
      <c r="AB190" s="19">
        <f t="shared" ref="AB190:AB196" si="45">U190/Z190*100</f>
        <v>91.044776119402982</v>
      </c>
      <c r="AC190" s="19">
        <f t="shared" ref="AC190:AC196" si="46">U190/Y190*100</f>
        <v>91.044776119402982</v>
      </c>
      <c r="AD190" s="19">
        <f t="shared" si="44"/>
        <v>89.051094890510953</v>
      </c>
      <c r="AE190" s="48">
        <v>43421</v>
      </c>
      <c r="AF190" s="54">
        <v>43334</v>
      </c>
      <c r="AG190" s="46">
        <v>2018</v>
      </c>
      <c r="AH190" s="25">
        <v>55.479452054794521</v>
      </c>
      <c r="AI190" s="48">
        <v>45977</v>
      </c>
      <c r="AJ190" s="48">
        <v>45977</v>
      </c>
      <c r="AK190" s="46">
        <v>2025</v>
      </c>
      <c r="AL190" s="25">
        <v>62.482191780821921</v>
      </c>
      <c r="AM190" s="19">
        <v>7.0027397260273974</v>
      </c>
      <c r="AN190" s="29">
        <v>7</v>
      </c>
      <c r="AO190" s="46" t="s">
        <v>255</v>
      </c>
    </row>
    <row r="191" spans="1:41" s="43" customFormat="1" ht="14" customHeight="1" x14ac:dyDescent="0.3">
      <c r="A191" s="34" t="s">
        <v>35</v>
      </c>
      <c r="B191" s="69" t="s">
        <v>246</v>
      </c>
      <c r="C191" s="53"/>
      <c r="D191" s="46" t="s">
        <v>24</v>
      </c>
      <c r="E191" s="46">
        <v>1961</v>
      </c>
      <c r="F191" s="46"/>
      <c r="G191" s="46" t="s">
        <v>26</v>
      </c>
      <c r="H191" s="46" t="s">
        <v>25</v>
      </c>
      <c r="I191" s="53">
        <v>18</v>
      </c>
      <c r="J191" s="53">
        <v>21</v>
      </c>
      <c r="K191" s="53">
        <v>1831</v>
      </c>
      <c r="L191" s="60">
        <v>43334</v>
      </c>
      <c r="M191" s="18" t="s">
        <v>36</v>
      </c>
      <c r="N191" s="18" t="s">
        <v>19</v>
      </c>
      <c r="O191" s="18">
        <v>1</v>
      </c>
      <c r="P191" s="46">
        <v>137</v>
      </c>
      <c r="Q191" s="46" t="s">
        <v>44</v>
      </c>
      <c r="R191" s="46" t="s">
        <v>57</v>
      </c>
      <c r="S191" s="46">
        <v>105</v>
      </c>
      <c r="T191" s="46">
        <v>32</v>
      </c>
      <c r="U191" s="46">
        <v>128</v>
      </c>
      <c r="V191" s="46">
        <v>5</v>
      </c>
      <c r="W191" s="46">
        <v>1</v>
      </c>
      <c r="X191" s="46">
        <v>0</v>
      </c>
      <c r="Y191" s="18">
        <f t="shared" si="37"/>
        <v>134</v>
      </c>
      <c r="Z191" s="18">
        <f t="shared" si="42"/>
        <v>134</v>
      </c>
      <c r="AA191" s="27">
        <f t="shared" si="43"/>
        <v>90</v>
      </c>
      <c r="AB191" s="19">
        <f t="shared" si="45"/>
        <v>95.522388059701484</v>
      </c>
      <c r="AC191" s="19">
        <f t="shared" si="46"/>
        <v>95.522388059701484</v>
      </c>
      <c r="AD191" s="19">
        <f t="shared" si="44"/>
        <v>93.430656934306569</v>
      </c>
      <c r="AE191" s="54">
        <v>43344</v>
      </c>
      <c r="AF191" s="54">
        <v>43334</v>
      </c>
      <c r="AG191" s="53">
        <v>2018</v>
      </c>
      <c r="AH191" s="25">
        <v>57.295890410958904</v>
      </c>
      <c r="AI191" s="54">
        <v>45900</v>
      </c>
      <c r="AJ191" s="48">
        <v>43518</v>
      </c>
      <c r="AK191" s="46">
        <v>2019</v>
      </c>
      <c r="AL191" s="25">
        <v>57.772602739726025</v>
      </c>
      <c r="AM191" s="19">
        <v>0.47671232876712327</v>
      </c>
      <c r="AN191" s="29">
        <v>7</v>
      </c>
      <c r="AO191" s="46" t="s">
        <v>255</v>
      </c>
    </row>
    <row r="192" spans="1:41" s="43" customFormat="1" ht="14" customHeight="1" x14ac:dyDescent="0.3">
      <c r="A192" s="34" t="s">
        <v>35</v>
      </c>
      <c r="B192" s="69" t="s">
        <v>247</v>
      </c>
      <c r="C192" s="53"/>
      <c r="D192" s="46" t="s">
        <v>24</v>
      </c>
      <c r="E192" s="46">
        <v>1962</v>
      </c>
      <c r="F192" s="46"/>
      <c r="G192" s="46" t="s">
        <v>26</v>
      </c>
      <c r="H192" s="46" t="s">
        <v>39</v>
      </c>
      <c r="I192" s="53">
        <v>18</v>
      </c>
      <c r="J192" s="53">
        <v>21</v>
      </c>
      <c r="K192" s="53">
        <v>1831</v>
      </c>
      <c r="L192" s="60">
        <v>43334</v>
      </c>
      <c r="M192" s="18" t="s">
        <v>36</v>
      </c>
      <c r="N192" s="18" t="s">
        <v>19</v>
      </c>
      <c r="O192" s="18">
        <v>1</v>
      </c>
      <c r="P192" s="46">
        <v>137</v>
      </c>
      <c r="Q192" s="46" t="s">
        <v>44</v>
      </c>
      <c r="R192" s="46" t="s">
        <v>57</v>
      </c>
      <c r="S192" s="46">
        <v>105</v>
      </c>
      <c r="T192" s="46">
        <v>32</v>
      </c>
      <c r="U192" s="46">
        <v>122</v>
      </c>
      <c r="V192" s="46">
        <v>11</v>
      </c>
      <c r="W192" s="46">
        <v>1</v>
      </c>
      <c r="X192" s="46">
        <v>0</v>
      </c>
      <c r="Y192" s="18">
        <f t="shared" si="37"/>
        <v>134</v>
      </c>
      <c r="Z192" s="18">
        <f t="shared" si="42"/>
        <v>134</v>
      </c>
      <c r="AA192" s="27">
        <f t="shared" si="43"/>
        <v>90</v>
      </c>
      <c r="AB192" s="19">
        <f t="shared" si="45"/>
        <v>91.044776119402982</v>
      </c>
      <c r="AC192" s="19">
        <f t="shared" si="46"/>
        <v>91.044776119402982</v>
      </c>
      <c r="AD192" s="19">
        <f t="shared" si="44"/>
        <v>89.051094890510953</v>
      </c>
      <c r="AE192" s="54">
        <v>43344</v>
      </c>
      <c r="AF192" s="54">
        <v>43334</v>
      </c>
      <c r="AG192" s="53">
        <v>2018</v>
      </c>
      <c r="AH192" s="25">
        <v>56.230136986301368</v>
      </c>
      <c r="AI192" s="54">
        <v>45900</v>
      </c>
      <c r="AJ192" s="54">
        <v>45900</v>
      </c>
      <c r="AK192" s="53">
        <v>2025</v>
      </c>
      <c r="AL192" s="25">
        <v>63.232876712328768</v>
      </c>
      <c r="AM192" s="19">
        <v>7.0027397260273974</v>
      </c>
      <c r="AN192" s="29">
        <v>7</v>
      </c>
      <c r="AO192" s="46" t="s">
        <v>255</v>
      </c>
    </row>
    <row r="193" spans="1:44" s="43" customFormat="1" ht="14" customHeight="1" x14ac:dyDescent="0.3">
      <c r="A193" s="34" t="s">
        <v>35</v>
      </c>
      <c r="B193" s="69" t="s">
        <v>248</v>
      </c>
      <c r="C193" s="53"/>
      <c r="D193" s="46" t="s">
        <v>24</v>
      </c>
      <c r="E193" s="46">
        <v>1967</v>
      </c>
      <c r="F193" s="46"/>
      <c r="G193" s="46" t="s">
        <v>26</v>
      </c>
      <c r="H193" s="46" t="s">
        <v>25</v>
      </c>
      <c r="I193" s="46">
        <v>18</v>
      </c>
      <c r="J193" s="46">
        <v>37</v>
      </c>
      <c r="K193" s="46">
        <v>3396</v>
      </c>
      <c r="L193" s="52">
        <v>43488</v>
      </c>
      <c r="M193" s="18" t="s">
        <v>36</v>
      </c>
      <c r="N193" s="18" t="s">
        <v>19</v>
      </c>
      <c r="O193" s="18">
        <v>1</v>
      </c>
      <c r="P193" s="46">
        <v>137</v>
      </c>
      <c r="Q193" s="46" t="s">
        <v>44</v>
      </c>
      <c r="R193" s="46" t="s">
        <v>57</v>
      </c>
      <c r="S193" s="46">
        <v>105</v>
      </c>
      <c r="T193" s="46">
        <v>32</v>
      </c>
      <c r="U193" s="46">
        <v>119</v>
      </c>
      <c r="V193" s="46">
        <v>7</v>
      </c>
      <c r="W193" s="46">
        <v>6</v>
      </c>
      <c r="X193" s="46">
        <v>0</v>
      </c>
      <c r="Y193" s="18">
        <f t="shared" si="37"/>
        <v>132</v>
      </c>
      <c r="Z193" s="18">
        <f t="shared" si="42"/>
        <v>132</v>
      </c>
      <c r="AA193" s="27">
        <f t="shared" si="43"/>
        <v>88</v>
      </c>
      <c r="AB193" s="19">
        <f t="shared" si="45"/>
        <v>90.151515151515156</v>
      </c>
      <c r="AC193" s="19">
        <f t="shared" si="46"/>
        <v>90.151515151515156</v>
      </c>
      <c r="AD193" s="19">
        <f t="shared" si="44"/>
        <v>86.861313868613138</v>
      </c>
      <c r="AE193" s="48">
        <v>43519</v>
      </c>
      <c r="AF193" s="48">
        <v>43488</v>
      </c>
      <c r="AG193" s="46">
        <v>2019</v>
      </c>
      <c r="AH193" s="25">
        <v>51.424657534246577</v>
      </c>
      <c r="AI193" s="48">
        <v>46075</v>
      </c>
      <c r="AJ193" s="48">
        <v>46075</v>
      </c>
      <c r="AK193" s="46">
        <v>2026</v>
      </c>
      <c r="AL193" s="25">
        <v>58.42739726027397</v>
      </c>
      <c r="AM193" s="19">
        <v>7.0027397260273974</v>
      </c>
      <c r="AN193" s="29">
        <v>7</v>
      </c>
      <c r="AO193" s="46" t="s">
        <v>254</v>
      </c>
    </row>
    <row r="194" spans="1:44" s="43" customFormat="1" ht="14" customHeight="1" x14ac:dyDescent="0.3">
      <c r="A194" s="34" t="s">
        <v>35</v>
      </c>
      <c r="B194" s="69" t="s">
        <v>249</v>
      </c>
      <c r="C194" s="53"/>
      <c r="D194" s="46" t="s">
        <v>52</v>
      </c>
      <c r="E194" s="46">
        <v>1967</v>
      </c>
      <c r="F194" s="46"/>
      <c r="G194" s="46" t="s">
        <v>26</v>
      </c>
      <c r="H194" s="46" t="s">
        <v>39</v>
      </c>
      <c r="I194" s="46">
        <v>18</v>
      </c>
      <c r="J194" s="46">
        <v>37</v>
      </c>
      <c r="K194" s="46">
        <v>3396</v>
      </c>
      <c r="L194" s="52">
        <v>43488</v>
      </c>
      <c r="M194" s="18" t="s">
        <v>36</v>
      </c>
      <c r="N194" s="18" t="s">
        <v>19</v>
      </c>
      <c r="O194" s="18">
        <v>1</v>
      </c>
      <c r="P194" s="46">
        <v>137</v>
      </c>
      <c r="Q194" s="46" t="s">
        <v>44</v>
      </c>
      <c r="R194" s="46" t="s">
        <v>57</v>
      </c>
      <c r="S194" s="46">
        <v>105</v>
      </c>
      <c r="T194" s="46">
        <v>32</v>
      </c>
      <c r="U194" s="46">
        <v>119</v>
      </c>
      <c r="V194" s="46">
        <v>10</v>
      </c>
      <c r="W194" s="46">
        <v>1</v>
      </c>
      <c r="X194" s="46">
        <v>2</v>
      </c>
      <c r="Y194" s="18">
        <f t="shared" si="37"/>
        <v>132</v>
      </c>
      <c r="Z194" s="18">
        <f t="shared" si="42"/>
        <v>132</v>
      </c>
      <c r="AA194" s="27">
        <f t="shared" si="43"/>
        <v>88</v>
      </c>
      <c r="AB194" s="19">
        <f t="shared" si="45"/>
        <v>90.151515151515156</v>
      </c>
      <c r="AC194" s="19">
        <f t="shared" si="46"/>
        <v>90.151515151515156</v>
      </c>
      <c r="AD194" s="19">
        <f t="shared" si="44"/>
        <v>86.861313868613138</v>
      </c>
      <c r="AE194" s="48">
        <v>43519</v>
      </c>
      <c r="AF194" s="48">
        <v>43488</v>
      </c>
      <c r="AG194" s="46">
        <v>2019</v>
      </c>
      <c r="AH194" s="25">
        <v>51.424657534246577</v>
      </c>
      <c r="AI194" s="48">
        <v>46075</v>
      </c>
      <c r="AJ194" s="48">
        <v>46075</v>
      </c>
      <c r="AK194" s="46">
        <v>2026</v>
      </c>
      <c r="AL194" s="25">
        <v>58.42739726027397</v>
      </c>
      <c r="AM194" s="19">
        <v>7.0027397260273974</v>
      </c>
      <c r="AN194" s="29">
        <v>7</v>
      </c>
      <c r="AO194" s="46" t="s">
        <v>255</v>
      </c>
    </row>
    <row r="195" spans="1:44" s="43" customFormat="1" ht="14" customHeight="1" x14ac:dyDescent="0.3">
      <c r="A195" s="34" t="s">
        <v>35</v>
      </c>
      <c r="B195" s="69" t="s">
        <v>250</v>
      </c>
      <c r="C195" s="53" t="s">
        <v>23</v>
      </c>
      <c r="D195" s="46" t="s">
        <v>24</v>
      </c>
      <c r="E195" s="46">
        <v>1963</v>
      </c>
      <c r="F195" s="46" t="s">
        <v>32</v>
      </c>
      <c r="G195" s="46" t="s">
        <v>26</v>
      </c>
      <c r="H195" s="46" t="s">
        <v>25</v>
      </c>
      <c r="I195" s="46">
        <v>18</v>
      </c>
      <c r="J195" s="46">
        <v>37</v>
      </c>
      <c r="K195" s="46">
        <v>3398</v>
      </c>
      <c r="L195" s="52">
        <v>43488</v>
      </c>
      <c r="M195" s="18" t="s">
        <v>36</v>
      </c>
      <c r="N195" s="18" t="s">
        <v>19</v>
      </c>
      <c r="O195" s="18">
        <v>1</v>
      </c>
      <c r="P195" s="46">
        <v>137</v>
      </c>
      <c r="Q195" s="46" t="s">
        <v>44</v>
      </c>
      <c r="R195" s="46" t="s">
        <v>57</v>
      </c>
      <c r="S195" s="46">
        <v>105</v>
      </c>
      <c r="T195" s="46">
        <v>32</v>
      </c>
      <c r="U195" s="46">
        <v>132</v>
      </c>
      <c r="V195" s="46" t="s">
        <v>19</v>
      </c>
      <c r="W195" s="46" t="s">
        <v>19</v>
      </c>
      <c r="X195" s="46" t="s">
        <v>19</v>
      </c>
      <c r="Y195" s="46" t="s">
        <v>19</v>
      </c>
      <c r="Z195" s="46" t="s">
        <v>19</v>
      </c>
      <c r="AA195" s="46" t="s">
        <v>19</v>
      </c>
      <c r="AB195" s="46" t="s">
        <v>19</v>
      </c>
      <c r="AC195" s="46" t="s">
        <v>19</v>
      </c>
      <c r="AD195" s="19">
        <f t="shared" si="44"/>
        <v>96.350364963503651</v>
      </c>
      <c r="AE195" s="48">
        <v>43519</v>
      </c>
      <c r="AF195" s="48">
        <v>43488</v>
      </c>
      <c r="AG195" s="46">
        <v>2019</v>
      </c>
      <c r="AH195" s="25">
        <v>55.986301369863014</v>
      </c>
      <c r="AI195" s="48">
        <v>45638</v>
      </c>
      <c r="AJ195" s="48">
        <v>45638</v>
      </c>
      <c r="AK195" s="46">
        <v>2024</v>
      </c>
      <c r="AL195" s="25">
        <v>61.791780821917811</v>
      </c>
      <c r="AM195" s="19">
        <v>5.8054794520547945</v>
      </c>
      <c r="AN195" s="29">
        <v>7</v>
      </c>
      <c r="AO195" s="46" t="s">
        <v>254</v>
      </c>
    </row>
    <row r="196" spans="1:44" s="43" customFormat="1" ht="14" customHeight="1" x14ac:dyDescent="0.3">
      <c r="A196" s="34" t="s">
        <v>35</v>
      </c>
      <c r="B196" s="69" t="s">
        <v>251</v>
      </c>
      <c r="C196" s="53"/>
      <c r="D196" s="46" t="s">
        <v>52</v>
      </c>
      <c r="E196" s="46">
        <v>1964</v>
      </c>
      <c r="F196" s="46"/>
      <c r="G196" s="46" t="s">
        <v>26</v>
      </c>
      <c r="H196" s="46" t="s">
        <v>39</v>
      </c>
      <c r="I196" s="46">
        <v>18</v>
      </c>
      <c r="J196" s="46">
        <v>55</v>
      </c>
      <c r="K196" s="46">
        <v>5068</v>
      </c>
      <c r="L196" s="52">
        <v>43719</v>
      </c>
      <c r="M196" s="18" t="s">
        <v>36</v>
      </c>
      <c r="N196" s="18" t="s">
        <v>19</v>
      </c>
      <c r="O196" s="18">
        <v>1</v>
      </c>
      <c r="P196" s="46">
        <v>137</v>
      </c>
      <c r="Q196" s="46" t="s">
        <v>44</v>
      </c>
      <c r="R196" s="46" t="s">
        <v>57</v>
      </c>
      <c r="S196" s="46">
        <v>105</v>
      </c>
      <c r="T196" s="46">
        <v>32</v>
      </c>
      <c r="U196" s="46">
        <v>126</v>
      </c>
      <c r="V196" s="46">
        <v>3</v>
      </c>
      <c r="W196" s="46">
        <v>5</v>
      </c>
      <c r="X196" s="46">
        <v>0</v>
      </c>
      <c r="Y196" s="18">
        <f t="shared" si="37"/>
        <v>134</v>
      </c>
      <c r="Z196" s="18">
        <f>Y196</f>
        <v>134</v>
      </c>
      <c r="AA196" s="27">
        <f>ROUNDUP(Z196/3*2,0)</f>
        <v>90</v>
      </c>
      <c r="AB196" s="19">
        <f t="shared" si="45"/>
        <v>94.029850746268664</v>
      </c>
      <c r="AC196" s="19">
        <f t="shared" si="46"/>
        <v>94.029850746268664</v>
      </c>
      <c r="AD196" s="19">
        <f t="shared" si="44"/>
        <v>91.970802919708035</v>
      </c>
      <c r="AE196" s="48">
        <v>43732</v>
      </c>
      <c r="AF196" s="48">
        <v>43732</v>
      </c>
      <c r="AG196" s="46">
        <v>2019</v>
      </c>
      <c r="AH196" s="25">
        <v>55.043835616438358</v>
      </c>
      <c r="AI196" s="48">
        <v>46288</v>
      </c>
      <c r="AJ196" s="48">
        <v>46288</v>
      </c>
      <c r="AK196" s="46">
        <v>2026</v>
      </c>
      <c r="AL196" s="25">
        <v>62.046575342465751</v>
      </c>
      <c r="AM196" s="19">
        <v>7.0027397260273974</v>
      </c>
      <c r="AN196" s="29">
        <v>7</v>
      </c>
      <c r="AO196" s="46" t="s">
        <v>255</v>
      </c>
    </row>
    <row r="197" spans="1:44" s="83" customFormat="1" ht="14" x14ac:dyDescent="0.3">
      <c r="A197" s="85" t="s">
        <v>35</v>
      </c>
      <c r="B197" s="95" t="s">
        <v>272</v>
      </c>
      <c r="C197" s="8"/>
      <c r="D197" s="11" t="s">
        <v>52</v>
      </c>
      <c r="E197" s="11">
        <v>1965</v>
      </c>
      <c r="F197" s="11"/>
      <c r="G197" s="11" t="s">
        <v>26</v>
      </c>
      <c r="H197" s="11" t="s">
        <v>25</v>
      </c>
      <c r="I197" s="11">
        <v>18</v>
      </c>
      <c r="J197" s="11">
        <v>71</v>
      </c>
      <c r="K197" s="11">
        <v>6666</v>
      </c>
      <c r="L197" s="10">
        <v>43886</v>
      </c>
      <c r="M197" s="86" t="s">
        <v>36</v>
      </c>
      <c r="N197" s="86" t="s">
        <v>19</v>
      </c>
      <c r="O197" s="86">
        <v>1</v>
      </c>
      <c r="P197" s="87">
        <v>137</v>
      </c>
      <c r="Q197" s="87" t="s">
        <v>44</v>
      </c>
      <c r="R197" s="87" t="s">
        <v>57</v>
      </c>
      <c r="S197" s="87">
        <v>105</v>
      </c>
      <c r="T197" s="87">
        <v>32</v>
      </c>
      <c r="U197" s="11">
        <v>127</v>
      </c>
      <c r="V197" s="11">
        <v>5</v>
      </c>
      <c r="W197" s="11">
        <v>0</v>
      </c>
      <c r="X197" s="11">
        <v>1</v>
      </c>
      <c r="Y197" s="88">
        <f>U197+V197+W197+X197</f>
        <v>133</v>
      </c>
      <c r="Z197" s="88">
        <f>U197+V197+W197</f>
        <v>132</v>
      </c>
      <c r="AA197" s="89">
        <f>ROUNDUP(Z197/3*2,0)</f>
        <v>88</v>
      </c>
      <c r="AB197" s="90">
        <f>U197/Z197*100</f>
        <v>96.212121212121218</v>
      </c>
      <c r="AC197" s="90">
        <f>U197/Y197*100</f>
        <v>95.488721804511272</v>
      </c>
      <c r="AD197" s="90">
        <f>U197/P197*100</f>
        <v>92.700729927007302</v>
      </c>
      <c r="AE197" s="10">
        <v>43956</v>
      </c>
      <c r="AF197" s="10">
        <v>43886</v>
      </c>
      <c r="AG197" s="11">
        <v>2020</v>
      </c>
      <c r="AH197" s="91">
        <v>54.88219178082192</v>
      </c>
      <c r="AI197" s="10">
        <v>46511</v>
      </c>
      <c r="AJ197" s="10">
        <v>46511</v>
      </c>
      <c r="AK197" s="11">
        <v>2027</v>
      </c>
      <c r="AL197" s="91">
        <v>61.88219178082192</v>
      </c>
      <c r="AM197" s="90">
        <f>(AJ197-AE197)/365</f>
        <v>7</v>
      </c>
      <c r="AN197" s="91">
        <v>7</v>
      </c>
      <c r="AO197" s="11" t="s">
        <v>254</v>
      </c>
      <c r="AP197" s="92"/>
      <c r="AQ197" s="44"/>
      <c r="AR197" s="44"/>
    </row>
    <row r="198" spans="1:44" s="83" customFormat="1" ht="14" x14ac:dyDescent="0.3">
      <c r="A198" s="93" t="s">
        <v>35</v>
      </c>
      <c r="B198" s="95" t="s">
        <v>273</v>
      </c>
      <c r="C198" s="11"/>
      <c r="D198" s="11" t="s">
        <v>52</v>
      </c>
      <c r="E198" s="11">
        <v>1953</v>
      </c>
      <c r="F198" s="11"/>
      <c r="G198" s="11" t="s">
        <v>26</v>
      </c>
      <c r="H198" s="11" t="s">
        <v>25</v>
      </c>
      <c r="I198" s="11">
        <v>18</v>
      </c>
      <c r="J198" s="11">
        <v>71</v>
      </c>
      <c r="K198" s="11">
        <v>6666</v>
      </c>
      <c r="L198" s="10">
        <v>43886</v>
      </c>
      <c r="M198" s="86" t="s">
        <v>36</v>
      </c>
      <c r="N198" s="86" t="s">
        <v>19</v>
      </c>
      <c r="O198" s="86">
        <v>1</v>
      </c>
      <c r="P198" s="87">
        <v>137</v>
      </c>
      <c r="Q198" s="87" t="s">
        <v>44</v>
      </c>
      <c r="R198" s="87" t="s">
        <v>57</v>
      </c>
      <c r="S198" s="87">
        <v>105</v>
      </c>
      <c r="T198" s="87">
        <v>32</v>
      </c>
      <c r="U198" s="11">
        <v>129</v>
      </c>
      <c r="V198" s="11">
        <v>3</v>
      </c>
      <c r="W198" s="11">
        <v>0</v>
      </c>
      <c r="X198" s="11">
        <v>1</v>
      </c>
      <c r="Y198" s="88">
        <f>U198+V198+W198+X198</f>
        <v>133</v>
      </c>
      <c r="Z198" s="88">
        <f>U198+V198+W198</f>
        <v>132</v>
      </c>
      <c r="AA198" s="89">
        <f>ROUNDUP(Z198/3*2,0)</f>
        <v>88</v>
      </c>
      <c r="AB198" s="90">
        <f>U198/Z198*100</f>
        <v>97.727272727272734</v>
      </c>
      <c r="AC198" s="90">
        <f>U198/Y198*100</f>
        <v>96.992481203007515</v>
      </c>
      <c r="AD198" s="90">
        <f>U198/P198*100</f>
        <v>94.160583941605836</v>
      </c>
      <c r="AE198" s="10">
        <v>43956</v>
      </c>
      <c r="AF198" s="10">
        <v>43886</v>
      </c>
      <c r="AG198" s="11">
        <v>2020</v>
      </c>
      <c r="AH198" s="91">
        <v>66.942465753424656</v>
      </c>
      <c r="AI198" s="10">
        <v>46511</v>
      </c>
      <c r="AJ198" s="10">
        <v>46511</v>
      </c>
      <c r="AK198" s="11">
        <v>2027</v>
      </c>
      <c r="AL198" s="91">
        <v>73.942465753424656</v>
      </c>
      <c r="AM198" s="90">
        <f>(AJ198-AE198)/365</f>
        <v>7</v>
      </c>
      <c r="AN198" s="91">
        <v>7</v>
      </c>
      <c r="AO198" s="11" t="s">
        <v>254</v>
      </c>
      <c r="AP198" s="92"/>
      <c r="AQ198" s="44"/>
      <c r="AR198" s="44"/>
    </row>
    <row r="199" spans="1:44" s="83" customFormat="1" ht="14" x14ac:dyDescent="0.3">
      <c r="A199" s="93" t="s">
        <v>35</v>
      </c>
      <c r="B199" s="95" t="s">
        <v>274</v>
      </c>
      <c r="C199" s="11" t="s">
        <v>23</v>
      </c>
      <c r="D199" s="11" t="s">
        <v>24</v>
      </c>
      <c r="E199" s="11">
        <v>1966</v>
      </c>
      <c r="F199" s="11"/>
      <c r="G199" s="11" t="s">
        <v>26</v>
      </c>
      <c r="H199" s="11" t="s">
        <v>25</v>
      </c>
      <c r="I199" s="11">
        <v>18</v>
      </c>
      <c r="J199" s="11">
        <v>71</v>
      </c>
      <c r="K199" s="11">
        <v>6666</v>
      </c>
      <c r="L199" s="10">
        <v>43886</v>
      </c>
      <c r="M199" s="11" t="s">
        <v>36</v>
      </c>
      <c r="N199" s="11" t="s">
        <v>19</v>
      </c>
      <c r="O199" s="11">
        <v>1</v>
      </c>
      <c r="P199" s="46">
        <v>137</v>
      </c>
      <c r="Q199" s="46" t="s">
        <v>44</v>
      </c>
      <c r="R199" s="46" t="s">
        <v>57</v>
      </c>
      <c r="S199" s="46">
        <v>105</v>
      </c>
      <c r="T199" s="46">
        <v>32</v>
      </c>
      <c r="U199" s="11">
        <v>126</v>
      </c>
      <c r="V199" s="11">
        <v>5</v>
      </c>
      <c r="W199" s="11">
        <v>2</v>
      </c>
      <c r="X199" s="11">
        <v>1</v>
      </c>
      <c r="Y199" s="11">
        <f>U199+V199+W199+X199</f>
        <v>134</v>
      </c>
      <c r="Z199" s="88">
        <f>U199+V199+W199</f>
        <v>133</v>
      </c>
      <c r="AA199" s="27">
        <f>ROUNDUP(Z199/3*2,0)</f>
        <v>89</v>
      </c>
      <c r="AB199" s="23">
        <f>U199/Z199*100</f>
        <v>94.73684210526315</v>
      </c>
      <c r="AC199" s="23">
        <f>U199/Y199*100</f>
        <v>94.029850746268664</v>
      </c>
      <c r="AD199" s="23">
        <f>U199/P199*100</f>
        <v>91.970802919708035</v>
      </c>
      <c r="AE199" s="10">
        <v>43922</v>
      </c>
      <c r="AF199" s="10">
        <v>43886</v>
      </c>
      <c r="AG199" s="11">
        <v>2020</v>
      </c>
      <c r="AH199" s="91">
        <v>53.42739726027397</v>
      </c>
      <c r="AI199" s="10">
        <v>46477</v>
      </c>
      <c r="AJ199" s="10">
        <v>46477</v>
      </c>
      <c r="AK199" s="11">
        <v>2027</v>
      </c>
      <c r="AL199" s="91">
        <v>60.42739726027397</v>
      </c>
      <c r="AM199" s="90">
        <f>(AJ199-AE199)/365</f>
        <v>7</v>
      </c>
      <c r="AN199" s="91">
        <v>7</v>
      </c>
      <c r="AO199" s="11" t="s">
        <v>254</v>
      </c>
      <c r="AP199" s="92"/>
      <c r="AQ199" s="44"/>
      <c r="AR199" s="44"/>
    </row>
    <row r="200" spans="1:44" s="83" customFormat="1" ht="14" x14ac:dyDescent="0.3">
      <c r="A200" s="93" t="s">
        <v>35</v>
      </c>
      <c r="B200" s="95" t="s">
        <v>275</v>
      </c>
      <c r="C200" s="11"/>
      <c r="D200" s="11" t="s">
        <v>52</v>
      </c>
      <c r="E200" s="11">
        <v>1968</v>
      </c>
      <c r="F200" s="11"/>
      <c r="G200" s="11" t="s">
        <v>26</v>
      </c>
      <c r="H200" s="11" t="s">
        <v>39</v>
      </c>
      <c r="I200" s="11">
        <v>18</v>
      </c>
      <c r="J200" s="11">
        <v>71</v>
      </c>
      <c r="K200" s="11">
        <v>6666</v>
      </c>
      <c r="L200" s="10">
        <v>43886</v>
      </c>
      <c r="M200" s="11" t="s">
        <v>36</v>
      </c>
      <c r="N200" s="11" t="s">
        <v>19</v>
      </c>
      <c r="O200" s="11">
        <v>1</v>
      </c>
      <c r="P200" s="46">
        <v>137</v>
      </c>
      <c r="Q200" s="46" t="s">
        <v>44</v>
      </c>
      <c r="R200" s="46" t="s">
        <v>57</v>
      </c>
      <c r="S200" s="46">
        <v>105</v>
      </c>
      <c r="T200" s="46">
        <v>32</v>
      </c>
      <c r="U200" s="11">
        <v>128</v>
      </c>
      <c r="V200" s="11">
        <v>3</v>
      </c>
      <c r="W200" s="11">
        <v>1</v>
      </c>
      <c r="X200" s="11">
        <v>1</v>
      </c>
      <c r="Y200" s="11">
        <f>U200+V200+W200+X200</f>
        <v>133</v>
      </c>
      <c r="Z200" s="88">
        <f>U200+V200+W200</f>
        <v>132</v>
      </c>
      <c r="AA200" s="27">
        <f>ROUNDUP(Z200/3*2,0)</f>
        <v>88</v>
      </c>
      <c r="AB200" s="23">
        <f>U200/Z200*100</f>
        <v>96.969696969696969</v>
      </c>
      <c r="AC200" s="23">
        <f>U200/Y200*100</f>
        <v>96.240601503759393</v>
      </c>
      <c r="AD200" s="23">
        <f>U200/P200*100</f>
        <v>93.430656934306569</v>
      </c>
      <c r="AE200" s="10">
        <v>43922</v>
      </c>
      <c r="AF200" s="10">
        <v>43886</v>
      </c>
      <c r="AG200" s="11">
        <v>2020</v>
      </c>
      <c r="AH200" s="91">
        <v>51.786301369863011</v>
      </c>
      <c r="AI200" s="10">
        <v>46477</v>
      </c>
      <c r="AJ200" s="10">
        <v>46477</v>
      </c>
      <c r="AK200" s="11">
        <v>2027</v>
      </c>
      <c r="AL200" s="91">
        <v>58.786301369863011</v>
      </c>
      <c r="AM200" s="90">
        <f>(AJ200-AE200)/365</f>
        <v>7</v>
      </c>
      <c r="AN200" s="91">
        <v>7</v>
      </c>
      <c r="AO200" s="11" t="s">
        <v>255</v>
      </c>
      <c r="AP200" s="92"/>
      <c r="AQ200" s="44"/>
      <c r="AR200" s="44"/>
    </row>
    <row r="201" spans="1:44" s="83" customFormat="1" ht="14" x14ac:dyDescent="0.3">
      <c r="A201" s="93" t="s">
        <v>35</v>
      </c>
      <c r="B201" s="95" t="s">
        <v>276</v>
      </c>
      <c r="C201" s="8" t="s">
        <v>23</v>
      </c>
      <c r="D201" s="11" t="s">
        <v>52</v>
      </c>
      <c r="E201" s="11">
        <v>1955</v>
      </c>
      <c r="F201" s="11"/>
      <c r="G201" s="11" t="s">
        <v>26</v>
      </c>
      <c r="H201" s="11" t="s">
        <v>25</v>
      </c>
      <c r="I201" s="11">
        <v>18</v>
      </c>
      <c r="J201" s="11">
        <v>78</v>
      </c>
      <c r="K201" s="11">
        <v>7443</v>
      </c>
      <c r="L201" s="10">
        <v>44012</v>
      </c>
      <c r="M201" s="11" t="s">
        <v>36</v>
      </c>
      <c r="N201" s="11" t="s">
        <v>19</v>
      </c>
      <c r="O201" s="11">
        <v>1</v>
      </c>
      <c r="P201" s="46">
        <v>137</v>
      </c>
      <c r="Q201" s="46" t="s">
        <v>44</v>
      </c>
      <c r="R201" s="46" t="s">
        <v>57</v>
      </c>
      <c r="S201" s="46">
        <v>105</v>
      </c>
      <c r="T201" s="46">
        <v>32</v>
      </c>
      <c r="U201" s="11">
        <v>124</v>
      </c>
      <c r="V201" s="11">
        <v>5</v>
      </c>
      <c r="W201" s="11">
        <v>3</v>
      </c>
      <c r="X201" s="11">
        <v>3</v>
      </c>
      <c r="Y201" s="11">
        <f>U201+V201+W201+X201</f>
        <v>135</v>
      </c>
      <c r="Z201" s="88">
        <f>U201+V201+W201</f>
        <v>132</v>
      </c>
      <c r="AA201" s="27">
        <f>ROUNDUP(Z201/3*2,0)</f>
        <v>88</v>
      </c>
      <c r="AB201" s="23">
        <f>U201/Z201*100</f>
        <v>93.939393939393938</v>
      </c>
      <c r="AC201" s="23">
        <f>U201/Y201*100</f>
        <v>91.851851851851848</v>
      </c>
      <c r="AD201" s="23">
        <f>U201/P201*100</f>
        <v>90.510948905109487</v>
      </c>
      <c r="AE201" s="10">
        <v>44012</v>
      </c>
      <c r="AF201" s="10">
        <v>44012</v>
      </c>
      <c r="AG201" s="11">
        <v>2020</v>
      </c>
      <c r="AH201" s="91">
        <v>64.983561643835614</v>
      </c>
      <c r="AI201" s="10">
        <v>46567</v>
      </c>
      <c r="AJ201" s="10">
        <v>46567</v>
      </c>
      <c r="AK201" s="11">
        <v>2027</v>
      </c>
      <c r="AL201" s="91">
        <v>71.983561643835614</v>
      </c>
      <c r="AM201" s="90">
        <f>(AJ201-AE201)/365</f>
        <v>7</v>
      </c>
      <c r="AN201" s="91">
        <v>7</v>
      </c>
      <c r="AO201" s="11" t="s">
        <v>255</v>
      </c>
      <c r="AP201" s="92"/>
      <c r="AQ201" s="44"/>
      <c r="AR201" s="44"/>
    </row>
    <row r="202" spans="1:44" s="83" customFormat="1" ht="14" x14ac:dyDescent="0.3">
      <c r="A202" s="93" t="s">
        <v>35</v>
      </c>
      <c r="B202" s="95" t="s">
        <v>277</v>
      </c>
      <c r="C202" s="8"/>
      <c r="D202" s="11" t="s">
        <v>24</v>
      </c>
      <c r="E202" s="11"/>
      <c r="F202" s="11"/>
      <c r="G202" s="11" t="s">
        <v>26</v>
      </c>
      <c r="H202" s="11" t="s">
        <v>39</v>
      </c>
      <c r="I202" s="11">
        <v>18</v>
      </c>
      <c r="J202" s="11">
        <v>96</v>
      </c>
      <c r="K202" s="11">
        <v>9215</v>
      </c>
      <c r="L202" s="10">
        <v>44223</v>
      </c>
      <c r="M202" s="11" t="s">
        <v>36</v>
      </c>
      <c r="N202" s="11" t="s">
        <v>19</v>
      </c>
      <c r="O202" s="11">
        <v>1</v>
      </c>
      <c r="P202" s="46">
        <v>137</v>
      </c>
      <c r="Q202" s="46" t="s">
        <v>44</v>
      </c>
      <c r="R202" s="46" t="s">
        <v>57</v>
      </c>
      <c r="S202" s="46">
        <v>105</v>
      </c>
      <c r="T202" s="46">
        <v>32</v>
      </c>
      <c r="U202" s="11">
        <v>124</v>
      </c>
      <c r="V202" s="11">
        <v>1</v>
      </c>
      <c r="W202" s="11">
        <v>3</v>
      </c>
      <c r="X202" s="11">
        <v>0</v>
      </c>
      <c r="Y202" s="11">
        <f>U202+V202+W202+X202</f>
        <v>128</v>
      </c>
      <c r="Z202" s="88">
        <f>U202+V202+W202</f>
        <v>128</v>
      </c>
      <c r="AA202" s="27">
        <f>ROUNDUP(Z202/3*2,0)</f>
        <v>86</v>
      </c>
      <c r="AB202" s="23">
        <f>U202/Z202*100</f>
        <v>96.875</v>
      </c>
      <c r="AC202" s="23">
        <f>U202/Y202*100</f>
        <v>96.875</v>
      </c>
      <c r="AD202" s="23">
        <f>U202/P202*100</f>
        <v>90.510948905109487</v>
      </c>
      <c r="AE202" s="10">
        <v>44228</v>
      </c>
      <c r="AF202" s="10">
        <v>44223</v>
      </c>
      <c r="AG202" s="11">
        <v>2021</v>
      </c>
      <c r="AH202" s="91"/>
      <c r="AI202" s="10">
        <v>46783</v>
      </c>
      <c r="AJ202" s="10">
        <v>46783</v>
      </c>
      <c r="AK202" s="11">
        <v>2028</v>
      </c>
      <c r="AL202" s="91"/>
      <c r="AM202" s="90">
        <f>(AJ202-AE202)/365</f>
        <v>7</v>
      </c>
      <c r="AN202" s="91">
        <v>7</v>
      </c>
      <c r="AO202" s="11" t="s">
        <v>255</v>
      </c>
      <c r="AP202" s="92"/>
      <c r="AQ202" s="44"/>
      <c r="AR202" s="44"/>
    </row>
    <row r="203" spans="1:44" s="83" customFormat="1" ht="14" x14ac:dyDescent="0.3">
      <c r="A203" s="93" t="s">
        <v>35</v>
      </c>
      <c r="B203" s="95" t="s">
        <v>278</v>
      </c>
      <c r="C203" s="8"/>
      <c r="D203" s="11" t="s">
        <v>52</v>
      </c>
      <c r="E203" s="11">
        <v>1963</v>
      </c>
      <c r="F203" s="11"/>
      <c r="G203" s="11" t="s">
        <v>26</v>
      </c>
      <c r="H203" s="11" t="s">
        <v>25</v>
      </c>
      <c r="I203" s="11">
        <v>18</v>
      </c>
      <c r="J203" s="11">
        <v>96</v>
      </c>
      <c r="K203" s="11">
        <v>9215</v>
      </c>
      <c r="L203" s="10">
        <v>44223</v>
      </c>
      <c r="M203" s="11" t="s">
        <v>36</v>
      </c>
      <c r="N203" s="11" t="s">
        <v>19</v>
      </c>
      <c r="O203" s="11">
        <v>1</v>
      </c>
      <c r="P203" s="46">
        <v>137</v>
      </c>
      <c r="Q203" s="46" t="s">
        <v>44</v>
      </c>
      <c r="R203" s="46" t="s">
        <v>57</v>
      </c>
      <c r="S203" s="46">
        <v>105</v>
      </c>
      <c r="T203" s="46">
        <v>32</v>
      </c>
      <c r="U203" s="11">
        <v>123</v>
      </c>
      <c r="V203" s="11">
        <v>3</v>
      </c>
      <c r="W203" s="11">
        <v>2</v>
      </c>
      <c r="X203" s="11">
        <v>0</v>
      </c>
      <c r="Y203" s="11">
        <f>U203+V203+W203+X203</f>
        <v>128</v>
      </c>
      <c r="Z203" s="11">
        <f>U203+V203+W203</f>
        <v>128</v>
      </c>
      <c r="AA203" s="27">
        <f>ROUNDUP(Z203/3*2,0)</f>
        <v>86</v>
      </c>
      <c r="AB203" s="23">
        <f>U203/Z203*100</f>
        <v>96.09375</v>
      </c>
      <c r="AC203" s="23">
        <f>U203/Y203*100</f>
        <v>96.09375</v>
      </c>
      <c r="AD203" s="23">
        <f>U203/P203*100</f>
        <v>89.78102189781022</v>
      </c>
      <c r="AE203" s="10">
        <v>44228</v>
      </c>
      <c r="AF203" s="10">
        <v>44223</v>
      </c>
      <c r="AG203" s="11">
        <v>2021</v>
      </c>
      <c r="AH203" s="25">
        <v>57.69041095890411</v>
      </c>
      <c r="AI203" s="10">
        <v>46783</v>
      </c>
      <c r="AJ203" s="10">
        <v>46783</v>
      </c>
      <c r="AK203" s="11">
        <v>2028</v>
      </c>
      <c r="AL203" s="25">
        <v>64.69041095890411</v>
      </c>
      <c r="AM203" s="23">
        <f>(AJ203-AE203)/365</f>
        <v>7</v>
      </c>
      <c r="AN203" s="25">
        <v>7</v>
      </c>
      <c r="AO203" s="11" t="s">
        <v>254</v>
      </c>
      <c r="AP203" s="92"/>
      <c r="AQ203" s="44"/>
      <c r="AR203" s="44"/>
    </row>
    <row r="204" spans="1:44" s="80" customFormat="1" ht="14" x14ac:dyDescent="0.35">
      <c r="A204" s="94" t="s">
        <v>35</v>
      </c>
      <c r="B204" s="95" t="s">
        <v>279</v>
      </c>
      <c r="C204" s="11" t="s">
        <v>23</v>
      </c>
      <c r="D204" s="11" t="s">
        <v>52</v>
      </c>
      <c r="E204" s="11"/>
      <c r="F204" s="11"/>
      <c r="G204" s="11" t="s">
        <v>26</v>
      </c>
      <c r="H204" s="11" t="s">
        <v>39</v>
      </c>
      <c r="I204" s="11">
        <v>18</v>
      </c>
      <c r="J204" s="11">
        <v>96</v>
      </c>
      <c r="K204" s="11">
        <v>9215</v>
      </c>
      <c r="L204" s="10">
        <v>44223</v>
      </c>
      <c r="M204" s="11" t="s">
        <v>36</v>
      </c>
      <c r="N204" s="11" t="s">
        <v>19</v>
      </c>
      <c r="O204" s="11">
        <v>1</v>
      </c>
      <c r="P204" s="46">
        <v>137</v>
      </c>
      <c r="Q204" s="46" t="s">
        <v>44</v>
      </c>
      <c r="R204" s="46" t="s">
        <v>57</v>
      </c>
      <c r="S204" s="46">
        <v>105</v>
      </c>
      <c r="T204" s="46">
        <v>32</v>
      </c>
      <c r="U204" s="11">
        <v>122</v>
      </c>
      <c r="V204" s="11">
        <v>5</v>
      </c>
      <c r="W204" s="11">
        <v>1</v>
      </c>
      <c r="X204" s="11">
        <v>0</v>
      </c>
      <c r="Y204" s="11">
        <f>U204+V204+W204+X204</f>
        <v>128</v>
      </c>
      <c r="Z204" s="11">
        <f>U204+V204+W204</f>
        <v>128</v>
      </c>
      <c r="AA204" s="11">
        <f>ROUNDUP(Z204/3*2,0)</f>
        <v>86</v>
      </c>
      <c r="AB204" s="23">
        <f>U204/Z204*100</f>
        <v>95.3125</v>
      </c>
      <c r="AC204" s="23">
        <f>U204/Y204*100</f>
        <v>95.3125</v>
      </c>
      <c r="AD204" s="23">
        <f>U204/P204*100</f>
        <v>89.051094890510953</v>
      </c>
      <c r="AE204" s="10">
        <v>44223</v>
      </c>
      <c r="AF204" s="10">
        <v>44223</v>
      </c>
      <c r="AG204" s="11">
        <v>2021</v>
      </c>
      <c r="AH204" s="25"/>
      <c r="AI204" s="10">
        <v>46778</v>
      </c>
      <c r="AJ204" s="10">
        <v>46778</v>
      </c>
      <c r="AK204" s="11">
        <v>2028</v>
      </c>
      <c r="AL204" s="23"/>
      <c r="AM204" s="23">
        <f>(AJ204-AE204)/365</f>
        <v>7</v>
      </c>
      <c r="AN204" s="25">
        <v>7</v>
      </c>
      <c r="AO204" s="11" t="s">
        <v>255</v>
      </c>
      <c r="AP204" s="92"/>
      <c r="AQ204" s="43"/>
      <c r="AR204" s="43"/>
    </row>
  </sheetData>
  <sortState xmlns:xlrd2="http://schemas.microsoft.com/office/spreadsheetml/2017/richdata2" ref="A197:BH204">
    <sortCondition ref="L197:L204"/>
    <sortCondition ref="B197:B204"/>
  </sortState>
  <phoneticPr fontId="10" type="noConversion"/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&amp;L&amp;"-,Fett"Niedersächsischer Staatsgerichtshof
Richterinnen und Richter&amp;C&amp;"-,Fett"Landesverfassungsgerichte und Justizialisierung
(DFG - Gz: RE 1376/4-1; AOBJ: 644495)
&amp;R&amp;"-,Fett"&amp;P/&amp;N</oddHeader>
    <oddFooter xml:space="preserve">&amp;L&amp;"-,Fett"Zitiervorschlag: Werner Reutter, Niedersächsischer Staasgerichtshof
Richterinnen und Richter. HU Berlin 2012
https://hu-berlin/lverfge&amp;R&amp;"-,Fett"Erstellt von: Werner Reutter
Humboldt-Universität zu Berlin
Stand:  &amp;D&amp;"-,Standard" </oddFooter>
  </headerFooter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C0F5-BFD5-410D-A5EC-1BCF39FD36A8}">
  <dimension ref="A1:AR204"/>
  <sheetViews>
    <sheetView view="pageLayout" zoomScale="50" zoomScaleNormal="50" zoomScalePageLayoutView="50" workbookViewId="0">
      <selection activeCell="A2" sqref="A2"/>
    </sheetView>
  </sheetViews>
  <sheetFormatPr baseColWidth="10" defaultColWidth="11.1640625" defaultRowHeight="13" x14ac:dyDescent="0.3"/>
  <cols>
    <col min="1" max="1" width="6.1640625" style="72" customWidth="1"/>
    <col min="2" max="2" width="17.4140625" style="76" customWidth="1"/>
    <col min="3" max="3" width="13.5" style="76" customWidth="1"/>
    <col min="4" max="4" width="16.6640625" style="72" customWidth="1"/>
    <col min="5" max="5" width="16.1640625" style="74" customWidth="1"/>
    <col min="6" max="6" width="18.9140625" style="74" customWidth="1"/>
    <col min="7" max="7" width="21.08203125" style="74" customWidth="1"/>
    <col min="8" max="8" width="12.08203125" style="74" customWidth="1"/>
    <col min="9" max="9" width="7.9140625" style="74" customWidth="1"/>
    <col min="10" max="10" width="11.6640625" style="74" customWidth="1"/>
    <col min="11" max="11" width="12.9140625" style="74" customWidth="1"/>
    <col min="12" max="12" width="15.58203125" style="74" customWidth="1"/>
    <col min="13" max="13" width="17.4140625" style="75" customWidth="1"/>
    <col min="14" max="14" width="17.9140625" style="74" customWidth="1"/>
    <col min="15" max="15" width="7.6640625" style="74" customWidth="1"/>
    <col min="16" max="16" width="15.5" style="74" customWidth="1"/>
    <col min="17" max="17" width="25.58203125" style="74" customWidth="1"/>
    <col min="18" max="18" width="28" style="74" customWidth="1"/>
    <col min="19" max="19" width="20.1640625" style="74" customWidth="1"/>
    <col min="20" max="20" width="21.33203125" style="74" customWidth="1"/>
    <col min="21" max="21" width="11.9140625" style="74" customWidth="1"/>
    <col min="22" max="22" width="12.08203125" style="74" customWidth="1"/>
    <col min="23" max="23" width="12.5" style="74" customWidth="1"/>
    <col min="24" max="24" width="11.5" style="74" customWidth="1"/>
    <col min="25" max="25" width="13.33203125" style="74" customWidth="1"/>
    <col min="26" max="26" width="15.08203125" style="74" customWidth="1"/>
    <col min="27" max="27" width="17.33203125" style="74" customWidth="1"/>
    <col min="28" max="28" width="22.08203125" style="73" customWidth="1"/>
    <col min="29" max="29" width="21.4140625" style="73" customWidth="1"/>
    <col min="30" max="30" width="19.83203125" style="73" customWidth="1"/>
    <col min="31" max="31" width="13.33203125" style="72" customWidth="1"/>
    <col min="32" max="32" width="13.4140625" style="72" customWidth="1"/>
    <col min="33" max="33" width="13.08203125" style="72" customWidth="1"/>
    <col min="34" max="34" width="13" style="72" customWidth="1"/>
    <col min="35" max="35" width="15.58203125" style="72" customWidth="1"/>
    <col min="36" max="36" width="14.08203125" style="72" customWidth="1"/>
    <col min="37" max="37" width="14.5" style="72" customWidth="1"/>
    <col min="38" max="38" width="14.9140625" style="72" customWidth="1"/>
    <col min="39" max="39" width="12.5" style="72" customWidth="1"/>
    <col min="40" max="40" width="14" style="72" customWidth="1"/>
    <col min="41" max="41" width="17.5" style="72" customWidth="1"/>
    <col min="42" max="16384" width="11.1640625" style="72"/>
  </cols>
  <sheetData>
    <row r="1" spans="1:41" s="83" customFormat="1" ht="56" x14ac:dyDescent="0.3">
      <c r="A1" s="5" t="s">
        <v>0</v>
      </c>
      <c r="B1" s="7" t="s">
        <v>252</v>
      </c>
      <c r="C1" s="6" t="s">
        <v>12</v>
      </c>
      <c r="D1" s="6" t="s">
        <v>13</v>
      </c>
      <c r="E1" s="7" t="s">
        <v>256</v>
      </c>
      <c r="F1" s="7" t="s">
        <v>20</v>
      </c>
      <c r="G1" s="7" t="s">
        <v>21</v>
      </c>
      <c r="H1" s="7" t="s">
        <v>14</v>
      </c>
      <c r="I1" s="7" t="s">
        <v>2</v>
      </c>
      <c r="J1" s="7" t="s">
        <v>10</v>
      </c>
      <c r="K1" s="7" t="s">
        <v>15</v>
      </c>
      <c r="L1" s="7" t="s">
        <v>17</v>
      </c>
      <c r="M1" s="7" t="s">
        <v>29</v>
      </c>
      <c r="N1" s="7" t="s">
        <v>28</v>
      </c>
      <c r="O1" s="7" t="s">
        <v>1</v>
      </c>
      <c r="P1" s="7" t="s">
        <v>11</v>
      </c>
      <c r="Q1" s="7" t="s">
        <v>269</v>
      </c>
      <c r="R1" s="7" t="s">
        <v>270</v>
      </c>
      <c r="S1" s="7" t="s">
        <v>257</v>
      </c>
      <c r="T1" s="7" t="s">
        <v>258</v>
      </c>
      <c r="U1" s="6" t="s">
        <v>259</v>
      </c>
      <c r="V1" s="6" t="s">
        <v>3</v>
      </c>
      <c r="W1" s="6" t="s">
        <v>16</v>
      </c>
      <c r="X1" s="6" t="s">
        <v>9</v>
      </c>
      <c r="Y1" s="6" t="s">
        <v>260</v>
      </c>
      <c r="Z1" s="6" t="s">
        <v>261</v>
      </c>
      <c r="AA1" s="6" t="s">
        <v>262</v>
      </c>
      <c r="AB1" s="84" t="s">
        <v>263</v>
      </c>
      <c r="AC1" s="84" t="s">
        <v>264</v>
      </c>
      <c r="AD1" s="84" t="s">
        <v>265</v>
      </c>
      <c r="AE1" s="7" t="s">
        <v>4</v>
      </c>
      <c r="AF1" s="7" t="s">
        <v>5</v>
      </c>
      <c r="AG1" s="7" t="s">
        <v>6</v>
      </c>
      <c r="AH1" s="7" t="s">
        <v>266</v>
      </c>
      <c r="AI1" s="7" t="s">
        <v>18</v>
      </c>
      <c r="AJ1" s="7" t="s">
        <v>7</v>
      </c>
      <c r="AK1" s="7" t="s">
        <v>8</v>
      </c>
      <c r="AL1" s="7" t="s">
        <v>267</v>
      </c>
      <c r="AM1" s="7" t="s">
        <v>268</v>
      </c>
      <c r="AN1" s="7" t="s">
        <v>22</v>
      </c>
      <c r="AO1" s="7" t="s">
        <v>253</v>
      </c>
    </row>
    <row r="2" spans="1:41" s="83" customFormat="1" ht="14" x14ac:dyDescent="0.3">
      <c r="A2" s="11">
        <v>9</v>
      </c>
      <c r="B2" s="69" t="s">
        <v>58</v>
      </c>
      <c r="C2" s="8">
        <v>1</v>
      </c>
      <c r="D2" s="14">
        <v>1</v>
      </c>
      <c r="E2" s="14">
        <v>1900</v>
      </c>
      <c r="F2" s="14">
        <v>3</v>
      </c>
      <c r="G2" s="22">
        <v>3</v>
      </c>
      <c r="H2" s="11">
        <v>1</v>
      </c>
      <c r="I2" s="22">
        <v>3</v>
      </c>
      <c r="J2" s="22">
        <v>31</v>
      </c>
      <c r="K2" s="22">
        <v>1685</v>
      </c>
      <c r="L2" s="24">
        <v>20836</v>
      </c>
      <c r="M2" s="11">
        <v>5</v>
      </c>
      <c r="N2" s="22" t="s">
        <v>19</v>
      </c>
      <c r="O2" s="11">
        <v>1</v>
      </c>
      <c r="P2" s="22">
        <v>159</v>
      </c>
      <c r="Q2" s="11" t="s">
        <v>37</v>
      </c>
      <c r="R2" s="11" t="s">
        <v>38</v>
      </c>
      <c r="S2" s="11">
        <v>91</v>
      </c>
      <c r="T2" s="11">
        <v>68</v>
      </c>
      <c r="U2" s="22">
        <v>127</v>
      </c>
      <c r="V2" s="22">
        <v>8</v>
      </c>
      <c r="W2" s="22">
        <v>4</v>
      </c>
      <c r="X2" s="22">
        <v>1</v>
      </c>
      <c r="Y2" s="14">
        <f t="shared" ref="Y2:Y22" si="0">U2+V2+W2+X2</f>
        <v>140</v>
      </c>
      <c r="Z2" s="11">
        <f t="shared" ref="Z2:Z33" si="1">U2+V2+W2+X2</f>
        <v>140</v>
      </c>
      <c r="AA2" s="27">
        <f t="shared" ref="AA2:AA33" si="2">ROUNDUP(Z2/3*2,0)</f>
        <v>94</v>
      </c>
      <c r="AB2" s="9">
        <f t="shared" ref="AB2:AB25" si="3">U2/Z2*100</f>
        <v>90.714285714285708</v>
      </c>
      <c r="AC2" s="9">
        <f t="shared" ref="AC2:AC22" si="4">U2/Y2*100</f>
        <v>90.714285714285708</v>
      </c>
      <c r="AD2" s="9">
        <f t="shared" ref="AD2:AD25" si="5">U2/P2*100</f>
        <v>79.874213836477992</v>
      </c>
      <c r="AE2" s="24">
        <v>20836</v>
      </c>
      <c r="AF2" s="24">
        <v>20836</v>
      </c>
      <c r="AG2" s="11">
        <v>1957</v>
      </c>
      <c r="AH2" s="25">
        <v>56.2</v>
      </c>
      <c r="AI2" s="35">
        <v>22296</v>
      </c>
      <c r="AJ2" s="13">
        <v>22296</v>
      </c>
      <c r="AK2" s="14">
        <v>1961</v>
      </c>
      <c r="AL2" s="25">
        <v>60.2</v>
      </c>
      <c r="AM2" s="23">
        <v>4</v>
      </c>
      <c r="AN2" s="15">
        <v>4</v>
      </c>
      <c r="AO2" s="11">
        <v>1</v>
      </c>
    </row>
    <row r="3" spans="1:41" ht="14" x14ac:dyDescent="0.3">
      <c r="A3" s="11">
        <v>9</v>
      </c>
      <c r="B3" s="69" t="s">
        <v>59</v>
      </c>
      <c r="C3" s="8">
        <v>0</v>
      </c>
      <c r="D3" s="14">
        <v>1</v>
      </c>
      <c r="E3" s="14">
        <v>1892</v>
      </c>
      <c r="F3" s="14">
        <v>3</v>
      </c>
      <c r="G3" s="22">
        <v>3</v>
      </c>
      <c r="H3" s="11">
        <v>1</v>
      </c>
      <c r="I3" s="22">
        <v>3</v>
      </c>
      <c r="J3" s="22">
        <v>31</v>
      </c>
      <c r="K3" s="22">
        <v>1685</v>
      </c>
      <c r="L3" s="24">
        <v>20836</v>
      </c>
      <c r="M3" s="11">
        <v>5</v>
      </c>
      <c r="N3" s="22" t="s">
        <v>19</v>
      </c>
      <c r="O3" s="11">
        <v>1</v>
      </c>
      <c r="P3" s="22">
        <v>159</v>
      </c>
      <c r="Q3" s="11" t="s">
        <v>37</v>
      </c>
      <c r="R3" s="11" t="s">
        <v>38</v>
      </c>
      <c r="S3" s="11">
        <v>91</v>
      </c>
      <c r="T3" s="11">
        <v>68</v>
      </c>
      <c r="U3" s="22">
        <v>127</v>
      </c>
      <c r="V3" s="22">
        <v>8</v>
      </c>
      <c r="W3" s="22">
        <v>4</v>
      </c>
      <c r="X3" s="22">
        <v>1</v>
      </c>
      <c r="Y3" s="14">
        <f t="shared" si="0"/>
        <v>140</v>
      </c>
      <c r="Z3" s="11">
        <f t="shared" si="1"/>
        <v>140</v>
      </c>
      <c r="AA3" s="27">
        <f t="shared" si="2"/>
        <v>94</v>
      </c>
      <c r="AB3" s="9">
        <f t="shared" si="3"/>
        <v>90.714285714285708</v>
      </c>
      <c r="AC3" s="9">
        <f t="shared" si="4"/>
        <v>90.714285714285708</v>
      </c>
      <c r="AD3" s="9">
        <f t="shared" si="5"/>
        <v>79.874213836477992</v>
      </c>
      <c r="AE3" s="24">
        <v>20836</v>
      </c>
      <c r="AF3" s="24">
        <v>20836</v>
      </c>
      <c r="AG3" s="11">
        <v>1957</v>
      </c>
      <c r="AH3" s="25">
        <v>65.024657534246572</v>
      </c>
      <c r="AI3" s="35">
        <v>22296</v>
      </c>
      <c r="AJ3" s="13">
        <v>22296</v>
      </c>
      <c r="AK3" s="14">
        <v>1961</v>
      </c>
      <c r="AL3" s="25">
        <v>69.024657534246572</v>
      </c>
      <c r="AM3" s="23">
        <v>4</v>
      </c>
      <c r="AN3" s="15">
        <v>4</v>
      </c>
      <c r="AO3" s="11">
        <v>1</v>
      </c>
    </row>
    <row r="4" spans="1:41" ht="14" x14ac:dyDescent="0.3">
      <c r="A4" s="11">
        <v>9</v>
      </c>
      <c r="B4" s="69" t="s">
        <v>60</v>
      </c>
      <c r="C4" s="8">
        <v>1</v>
      </c>
      <c r="D4" s="14">
        <v>1</v>
      </c>
      <c r="E4" s="14">
        <v>1914</v>
      </c>
      <c r="F4" s="14">
        <v>1</v>
      </c>
      <c r="G4" s="14">
        <v>1</v>
      </c>
      <c r="H4" s="11">
        <v>1</v>
      </c>
      <c r="I4" s="22">
        <v>3</v>
      </c>
      <c r="J4" s="22">
        <v>31</v>
      </c>
      <c r="K4" s="22">
        <v>1685</v>
      </c>
      <c r="L4" s="24">
        <v>20836</v>
      </c>
      <c r="M4" s="11">
        <v>5</v>
      </c>
      <c r="N4" s="22" t="s">
        <v>19</v>
      </c>
      <c r="O4" s="11">
        <v>1</v>
      </c>
      <c r="P4" s="22">
        <v>159</v>
      </c>
      <c r="Q4" s="11" t="s">
        <v>37</v>
      </c>
      <c r="R4" s="11" t="s">
        <v>38</v>
      </c>
      <c r="S4" s="11">
        <v>91</v>
      </c>
      <c r="T4" s="11">
        <v>68</v>
      </c>
      <c r="U4" s="22">
        <v>127</v>
      </c>
      <c r="V4" s="22">
        <v>8</v>
      </c>
      <c r="W4" s="22">
        <v>4</v>
      </c>
      <c r="X4" s="22">
        <v>1</v>
      </c>
      <c r="Y4" s="14">
        <f t="shared" si="0"/>
        <v>140</v>
      </c>
      <c r="Z4" s="11">
        <f t="shared" si="1"/>
        <v>140</v>
      </c>
      <c r="AA4" s="27">
        <f t="shared" si="2"/>
        <v>94</v>
      </c>
      <c r="AB4" s="9">
        <f t="shared" si="3"/>
        <v>90.714285714285708</v>
      </c>
      <c r="AC4" s="9">
        <f t="shared" si="4"/>
        <v>90.714285714285708</v>
      </c>
      <c r="AD4" s="9">
        <f t="shared" si="5"/>
        <v>79.874213836477992</v>
      </c>
      <c r="AE4" s="24">
        <v>20836</v>
      </c>
      <c r="AF4" s="24">
        <v>20836</v>
      </c>
      <c r="AG4" s="11">
        <v>1957</v>
      </c>
      <c r="AH4" s="25">
        <v>42.802739726027397</v>
      </c>
      <c r="AI4" s="35" t="s">
        <v>19</v>
      </c>
      <c r="AJ4" s="13">
        <v>23692</v>
      </c>
      <c r="AK4" s="14">
        <v>1964</v>
      </c>
      <c r="AL4" s="25">
        <v>50.627397260273973</v>
      </c>
      <c r="AM4" s="23">
        <v>7.8246575342465752</v>
      </c>
      <c r="AN4" s="15" t="s">
        <v>19</v>
      </c>
      <c r="AO4" s="8">
        <v>2</v>
      </c>
    </row>
    <row r="5" spans="1:41" ht="14" x14ac:dyDescent="0.3">
      <c r="A5" s="11">
        <v>9</v>
      </c>
      <c r="B5" s="69" t="s">
        <v>61</v>
      </c>
      <c r="C5" s="8">
        <v>0</v>
      </c>
      <c r="D5" s="14">
        <v>1</v>
      </c>
      <c r="E5" s="14" t="s">
        <v>19</v>
      </c>
      <c r="F5" s="14">
        <v>3</v>
      </c>
      <c r="G5" s="22">
        <v>3</v>
      </c>
      <c r="H5" s="11">
        <v>1</v>
      </c>
      <c r="I5" s="22">
        <v>3</v>
      </c>
      <c r="J5" s="22">
        <v>31</v>
      </c>
      <c r="K5" s="22">
        <v>1685</v>
      </c>
      <c r="L5" s="24">
        <v>20836</v>
      </c>
      <c r="M5" s="11">
        <v>5</v>
      </c>
      <c r="N5" s="22" t="s">
        <v>19</v>
      </c>
      <c r="O5" s="11">
        <v>1</v>
      </c>
      <c r="P5" s="22">
        <v>159</v>
      </c>
      <c r="Q5" s="11" t="s">
        <v>37</v>
      </c>
      <c r="R5" s="11" t="s">
        <v>38</v>
      </c>
      <c r="S5" s="11">
        <v>91</v>
      </c>
      <c r="T5" s="11">
        <v>68</v>
      </c>
      <c r="U5" s="22">
        <v>127</v>
      </c>
      <c r="V5" s="22">
        <v>8</v>
      </c>
      <c r="W5" s="22">
        <v>4</v>
      </c>
      <c r="X5" s="22">
        <v>1</v>
      </c>
      <c r="Y5" s="14">
        <f t="shared" si="0"/>
        <v>140</v>
      </c>
      <c r="Z5" s="11">
        <f t="shared" si="1"/>
        <v>140</v>
      </c>
      <c r="AA5" s="27">
        <f t="shared" si="2"/>
        <v>94</v>
      </c>
      <c r="AB5" s="9">
        <f t="shared" si="3"/>
        <v>90.714285714285708</v>
      </c>
      <c r="AC5" s="9">
        <f t="shared" si="4"/>
        <v>90.714285714285708</v>
      </c>
      <c r="AD5" s="9">
        <f t="shared" si="5"/>
        <v>79.874213836477992</v>
      </c>
      <c r="AE5" s="24">
        <v>20836</v>
      </c>
      <c r="AF5" s="24">
        <v>20836</v>
      </c>
      <c r="AG5" s="11">
        <v>1957</v>
      </c>
      <c r="AH5" s="25" t="s">
        <v>19</v>
      </c>
      <c r="AI5" s="35">
        <v>23757</v>
      </c>
      <c r="AJ5" s="13">
        <v>23757</v>
      </c>
      <c r="AK5" s="14">
        <v>1965</v>
      </c>
      <c r="AL5" s="25" t="s">
        <v>19</v>
      </c>
      <c r="AM5" s="23">
        <v>8.0027397260273965</v>
      </c>
      <c r="AN5" s="15">
        <v>8</v>
      </c>
      <c r="AO5" s="11">
        <v>1</v>
      </c>
    </row>
    <row r="6" spans="1:41" ht="14" x14ac:dyDescent="0.3">
      <c r="A6" s="11">
        <v>9</v>
      </c>
      <c r="B6" s="69" t="s">
        <v>62</v>
      </c>
      <c r="C6" s="8">
        <v>0</v>
      </c>
      <c r="D6" s="14">
        <v>1</v>
      </c>
      <c r="E6" s="14">
        <v>1910</v>
      </c>
      <c r="F6" s="14">
        <v>1</v>
      </c>
      <c r="G6" s="22">
        <v>1</v>
      </c>
      <c r="H6" s="11">
        <v>1</v>
      </c>
      <c r="I6" s="22">
        <v>3</v>
      </c>
      <c r="J6" s="22">
        <v>31</v>
      </c>
      <c r="K6" s="22">
        <v>1685</v>
      </c>
      <c r="L6" s="24">
        <v>20836</v>
      </c>
      <c r="M6" s="11">
        <v>5</v>
      </c>
      <c r="N6" s="22" t="s">
        <v>19</v>
      </c>
      <c r="O6" s="11">
        <v>1</v>
      </c>
      <c r="P6" s="22">
        <v>159</v>
      </c>
      <c r="Q6" s="11" t="s">
        <v>37</v>
      </c>
      <c r="R6" s="11" t="s">
        <v>38</v>
      </c>
      <c r="S6" s="11">
        <v>91</v>
      </c>
      <c r="T6" s="11">
        <v>68</v>
      </c>
      <c r="U6" s="22">
        <v>127</v>
      </c>
      <c r="V6" s="22">
        <v>8</v>
      </c>
      <c r="W6" s="22">
        <v>4</v>
      </c>
      <c r="X6" s="22">
        <v>1</v>
      </c>
      <c r="Y6" s="14">
        <f t="shared" si="0"/>
        <v>140</v>
      </c>
      <c r="Z6" s="11">
        <f t="shared" si="1"/>
        <v>140</v>
      </c>
      <c r="AA6" s="27">
        <f t="shared" si="2"/>
        <v>94</v>
      </c>
      <c r="AB6" s="9">
        <f t="shared" si="3"/>
        <v>90.714285714285708</v>
      </c>
      <c r="AC6" s="9">
        <f t="shared" si="4"/>
        <v>90.714285714285708</v>
      </c>
      <c r="AD6" s="9">
        <f t="shared" si="5"/>
        <v>79.874213836477992</v>
      </c>
      <c r="AE6" s="24">
        <v>20836</v>
      </c>
      <c r="AF6" s="24">
        <v>20836</v>
      </c>
      <c r="AG6" s="11">
        <v>1957</v>
      </c>
      <c r="AH6" s="25">
        <v>46.876712328767127</v>
      </c>
      <c r="AI6" s="35" t="s">
        <v>19</v>
      </c>
      <c r="AJ6" s="13">
        <v>23692</v>
      </c>
      <c r="AK6" s="14">
        <v>1964</v>
      </c>
      <c r="AL6" s="25">
        <v>54.701369863013696</v>
      </c>
      <c r="AM6" s="23">
        <v>7.8246575342465752</v>
      </c>
      <c r="AN6" s="15" t="s">
        <v>19</v>
      </c>
      <c r="AO6" s="11">
        <v>1</v>
      </c>
    </row>
    <row r="7" spans="1:41" ht="14" x14ac:dyDescent="0.3">
      <c r="A7" s="11">
        <v>9</v>
      </c>
      <c r="B7" s="69" t="s">
        <v>63</v>
      </c>
      <c r="C7" s="8">
        <v>1</v>
      </c>
      <c r="D7" s="14">
        <v>1</v>
      </c>
      <c r="E7" s="14" t="s">
        <v>19</v>
      </c>
      <c r="F7" s="14">
        <v>3</v>
      </c>
      <c r="G7" s="14">
        <v>3</v>
      </c>
      <c r="H7" s="11">
        <v>1</v>
      </c>
      <c r="I7" s="22">
        <v>3</v>
      </c>
      <c r="J7" s="22">
        <v>31</v>
      </c>
      <c r="K7" s="22">
        <v>1685</v>
      </c>
      <c r="L7" s="24">
        <v>20836</v>
      </c>
      <c r="M7" s="11">
        <v>5</v>
      </c>
      <c r="N7" s="22" t="s">
        <v>19</v>
      </c>
      <c r="O7" s="11">
        <v>1</v>
      </c>
      <c r="P7" s="22">
        <v>159</v>
      </c>
      <c r="Q7" s="11" t="s">
        <v>37</v>
      </c>
      <c r="R7" s="11" t="s">
        <v>38</v>
      </c>
      <c r="S7" s="11">
        <v>91</v>
      </c>
      <c r="T7" s="11">
        <v>68</v>
      </c>
      <c r="U7" s="22">
        <v>127</v>
      </c>
      <c r="V7" s="22">
        <v>8</v>
      </c>
      <c r="W7" s="22">
        <v>4</v>
      </c>
      <c r="X7" s="22">
        <v>1</v>
      </c>
      <c r="Y7" s="22">
        <f t="shared" si="0"/>
        <v>140</v>
      </c>
      <c r="Z7" s="11">
        <f t="shared" si="1"/>
        <v>140</v>
      </c>
      <c r="AA7" s="27">
        <f t="shared" si="2"/>
        <v>94</v>
      </c>
      <c r="AB7" s="23">
        <f t="shared" si="3"/>
        <v>90.714285714285708</v>
      </c>
      <c r="AC7" s="23">
        <f t="shared" si="4"/>
        <v>90.714285714285708</v>
      </c>
      <c r="AD7" s="23">
        <f t="shared" si="5"/>
        <v>79.874213836477992</v>
      </c>
      <c r="AE7" s="24">
        <v>20836</v>
      </c>
      <c r="AF7" s="24">
        <v>20836</v>
      </c>
      <c r="AG7" s="11">
        <v>1957</v>
      </c>
      <c r="AH7" s="25" t="s">
        <v>19</v>
      </c>
      <c r="AI7" s="35">
        <v>23757</v>
      </c>
      <c r="AJ7" s="24">
        <v>23757</v>
      </c>
      <c r="AK7" s="22">
        <v>1965</v>
      </c>
      <c r="AL7" s="25" t="s">
        <v>19</v>
      </c>
      <c r="AM7" s="23">
        <v>8.0027397260273965</v>
      </c>
      <c r="AN7" s="15">
        <v>8</v>
      </c>
      <c r="AO7" s="8">
        <v>2</v>
      </c>
    </row>
    <row r="8" spans="1:41" s="75" customFormat="1" ht="14" x14ac:dyDescent="0.3">
      <c r="A8" s="11">
        <v>9</v>
      </c>
      <c r="B8" s="69" t="s">
        <v>64</v>
      </c>
      <c r="C8" s="8">
        <v>1</v>
      </c>
      <c r="D8" s="14">
        <v>1</v>
      </c>
      <c r="E8" s="14">
        <v>1900</v>
      </c>
      <c r="F8" s="14">
        <v>1</v>
      </c>
      <c r="G8" s="22">
        <v>1</v>
      </c>
      <c r="H8" s="11">
        <v>1</v>
      </c>
      <c r="I8" s="22">
        <v>3</v>
      </c>
      <c r="J8" s="22">
        <v>31</v>
      </c>
      <c r="K8" s="22">
        <v>1685</v>
      </c>
      <c r="L8" s="24">
        <v>20836</v>
      </c>
      <c r="M8" s="11">
        <v>5</v>
      </c>
      <c r="N8" s="22" t="s">
        <v>19</v>
      </c>
      <c r="O8" s="11">
        <v>1</v>
      </c>
      <c r="P8" s="22">
        <v>159</v>
      </c>
      <c r="Q8" s="11" t="s">
        <v>37</v>
      </c>
      <c r="R8" s="11" t="s">
        <v>38</v>
      </c>
      <c r="S8" s="11">
        <v>91</v>
      </c>
      <c r="T8" s="11">
        <v>68</v>
      </c>
      <c r="U8" s="22">
        <v>127</v>
      </c>
      <c r="V8" s="22">
        <v>8</v>
      </c>
      <c r="W8" s="22">
        <v>4</v>
      </c>
      <c r="X8" s="22">
        <v>1</v>
      </c>
      <c r="Y8" s="22">
        <f t="shared" si="0"/>
        <v>140</v>
      </c>
      <c r="Z8" s="11">
        <f t="shared" si="1"/>
        <v>140</v>
      </c>
      <c r="AA8" s="27">
        <f t="shared" si="2"/>
        <v>94</v>
      </c>
      <c r="AB8" s="23">
        <f t="shared" si="3"/>
        <v>90.714285714285708</v>
      </c>
      <c r="AC8" s="23">
        <f t="shared" si="4"/>
        <v>90.714285714285708</v>
      </c>
      <c r="AD8" s="23">
        <f t="shared" si="5"/>
        <v>79.874213836477992</v>
      </c>
      <c r="AE8" s="24">
        <v>20836</v>
      </c>
      <c r="AF8" s="24">
        <v>20836</v>
      </c>
      <c r="AG8" s="11">
        <v>1957</v>
      </c>
      <c r="AH8" s="25">
        <v>56.915068493150685</v>
      </c>
      <c r="AI8" s="38" t="s">
        <v>19</v>
      </c>
      <c r="AJ8" s="10">
        <v>22007</v>
      </c>
      <c r="AK8" s="11">
        <v>1960</v>
      </c>
      <c r="AL8" s="25">
        <v>60.123287671232873</v>
      </c>
      <c r="AM8" s="23">
        <v>3.2082191780821918</v>
      </c>
      <c r="AN8" s="25" t="s">
        <v>19</v>
      </c>
      <c r="AO8" s="11">
        <v>1</v>
      </c>
    </row>
    <row r="9" spans="1:41" ht="14" x14ac:dyDescent="0.3">
      <c r="A9" s="11">
        <v>9</v>
      </c>
      <c r="B9" s="69" t="s">
        <v>65</v>
      </c>
      <c r="C9" s="8">
        <v>1</v>
      </c>
      <c r="D9" s="14">
        <v>1</v>
      </c>
      <c r="E9" s="14">
        <v>1900</v>
      </c>
      <c r="F9" s="14">
        <v>4</v>
      </c>
      <c r="G9" s="22">
        <v>1</v>
      </c>
      <c r="H9" s="11">
        <v>1</v>
      </c>
      <c r="I9" s="22">
        <v>3</v>
      </c>
      <c r="J9" s="22">
        <v>31</v>
      </c>
      <c r="K9" s="22">
        <v>1686</v>
      </c>
      <c r="L9" s="24">
        <v>20836</v>
      </c>
      <c r="M9" s="11">
        <v>5</v>
      </c>
      <c r="N9" s="22" t="s">
        <v>19</v>
      </c>
      <c r="O9" s="11">
        <v>1</v>
      </c>
      <c r="P9" s="22">
        <v>159</v>
      </c>
      <c r="Q9" s="11" t="s">
        <v>37</v>
      </c>
      <c r="R9" s="11" t="s">
        <v>38</v>
      </c>
      <c r="S9" s="11">
        <v>91</v>
      </c>
      <c r="T9" s="11">
        <v>68</v>
      </c>
      <c r="U9" s="22">
        <v>132</v>
      </c>
      <c r="V9" s="22">
        <v>3</v>
      </c>
      <c r="W9" s="22">
        <v>6</v>
      </c>
      <c r="X9" s="22">
        <v>1</v>
      </c>
      <c r="Y9" s="22">
        <f t="shared" si="0"/>
        <v>142</v>
      </c>
      <c r="Z9" s="11">
        <f t="shared" si="1"/>
        <v>142</v>
      </c>
      <c r="AA9" s="27">
        <f t="shared" si="2"/>
        <v>95</v>
      </c>
      <c r="AB9" s="23">
        <f t="shared" si="3"/>
        <v>92.957746478873233</v>
      </c>
      <c r="AC9" s="23">
        <f t="shared" si="4"/>
        <v>92.957746478873233</v>
      </c>
      <c r="AD9" s="23">
        <f t="shared" si="5"/>
        <v>83.018867924528308</v>
      </c>
      <c r="AE9" s="24">
        <v>20836</v>
      </c>
      <c r="AF9" s="24">
        <v>20836</v>
      </c>
      <c r="AG9" s="11">
        <v>1957</v>
      </c>
      <c r="AH9" s="25">
        <v>56.915068493150685</v>
      </c>
      <c r="AI9" s="38" t="s">
        <v>19</v>
      </c>
      <c r="AJ9" s="24">
        <v>22007</v>
      </c>
      <c r="AK9" s="22">
        <v>1960</v>
      </c>
      <c r="AL9" s="25">
        <v>60.123287671232873</v>
      </c>
      <c r="AM9" s="23">
        <v>3.2082191780821918</v>
      </c>
      <c r="AN9" s="15" t="s">
        <v>19</v>
      </c>
      <c r="AO9" s="11">
        <v>1</v>
      </c>
    </row>
    <row r="10" spans="1:41" ht="14" x14ac:dyDescent="0.3">
      <c r="A10" s="11">
        <v>9</v>
      </c>
      <c r="B10" s="69" t="s">
        <v>66</v>
      </c>
      <c r="C10" s="8">
        <v>1</v>
      </c>
      <c r="D10" s="14">
        <v>1</v>
      </c>
      <c r="E10" s="14">
        <v>1903</v>
      </c>
      <c r="F10" s="14">
        <v>1</v>
      </c>
      <c r="G10" s="14">
        <v>1</v>
      </c>
      <c r="H10" s="11">
        <v>1</v>
      </c>
      <c r="I10" s="22">
        <v>3</v>
      </c>
      <c r="J10" s="22">
        <v>31</v>
      </c>
      <c r="K10" s="22">
        <v>1685</v>
      </c>
      <c r="L10" s="24">
        <v>20836</v>
      </c>
      <c r="M10" s="11">
        <v>5</v>
      </c>
      <c r="N10" s="22" t="s">
        <v>19</v>
      </c>
      <c r="O10" s="11">
        <v>1</v>
      </c>
      <c r="P10" s="22">
        <v>159</v>
      </c>
      <c r="Q10" s="11" t="s">
        <v>37</v>
      </c>
      <c r="R10" s="11" t="s">
        <v>38</v>
      </c>
      <c r="S10" s="11">
        <v>91</v>
      </c>
      <c r="T10" s="11">
        <v>68</v>
      </c>
      <c r="U10" s="22">
        <v>127</v>
      </c>
      <c r="V10" s="22">
        <v>8</v>
      </c>
      <c r="W10" s="22">
        <v>4</v>
      </c>
      <c r="X10" s="22">
        <v>1</v>
      </c>
      <c r="Y10" s="14">
        <f t="shared" si="0"/>
        <v>140</v>
      </c>
      <c r="Z10" s="11">
        <f t="shared" si="1"/>
        <v>140</v>
      </c>
      <c r="AA10" s="27">
        <f t="shared" si="2"/>
        <v>94</v>
      </c>
      <c r="AB10" s="9">
        <f t="shared" si="3"/>
        <v>90.714285714285708</v>
      </c>
      <c r="AC10" s="9">
        <f t="shared" si="4"/>
        <v>90.714285714285708</v>
      </c>
      <c r="AD10" s="9">
        <f t="shared" si="5"/>
        <v>79.874213836477992</v>
      </c>
      <c r="AE10" s="24">
        <v>20836</v>
      </c>
      <c r="AF10" s="24">
        <v>20836</v>
      </c>
      <c r="AG10" s="11">
        <v>1957</v>
      </c>
      <c r="AH10" s="25">
        <v>53.216438356164382</v>
      </c>
      <c r="AI10" s="35" t="s">
        <v>19</v>
      </c>
      <c r="AJ10" s="13">
        <v>22054</v>
      </c>
      <c r="AK10" s="14">
        <v>1960</v>
      </c>
      <c r="AL10" s="25">
        <v>56.553424657534244</v>
      </c>
      <c r="AM10" s="23">
        <v>3.3369863013698629</v>
      </c>
      <c r="AN10" s="15" t="s">
        <v>19</v>
      </c>
      <c r="AO10" s="8">
        <v>2</v>
      </c>
    </row>
    <row r="11" spans="1:41" ht="14" x14ac:dyDescent="0.3">
      <c r="A11" s="11">
        <v>9</v>
      </c>
      <c r="B11" s="69" t="s">
        <v>67</v>
      </c>
      <c r="C11" s="8">
        <v>0</v>
      </c>
      <c r="D11" s="14">
        <v>1</v>
      </c>
      <c r="E11" s="14">
        <v>1890</v>
      </c>
      <c r="F11" s="14">
        <v>3</v>
      </c>
      <c r="G11" s="22">
        <v>1</v>
      </c>
      <c r="H11" s="11">
        <v>1</v>
      </c>
      <c r="I11" s="22">
        <v>3</v>
      </c>
      <c r="J11" s="22">
        <v>31</v>
      </c>
      <c r="K11" s="22">
        <v>1685</v>
      </c>
      <c r="L11" s="24">
        <v>20836</v>
      </c>
      <c r="M11" s="11">
        <v>5</v>
      </c>
      <c r="N11" s="22" t="s">
        <v>19</v>
      </c>
      <c r="O11" s="11">
        <v>1</v>
      </c>
      <c r="P11" s="22">
        <v>159</v>
      </c>
      <c r="Q11" s="11" t="s">
        <v>37</v>
      </c>
      <c r="R11" s="11" t="s">
        <v>38</v>
      </c>
      <c r="S11" s="11">
        <v>91</v>
      </c>
      <c r="T11" s="11">
        <v>68</v>
      </c>
      <c r="U11" s="22">
        <v>127</v>
      </c>
      <c r="V11" s="22">
        <v>8</v>
      </c>
      <c r="W11" s="22">
        <v>4</v>
      </c>
      <c r="X11" s="22">
        <v>1</v>
      </c>
      <c r="Y11" s="14">
        <f t="shared" si="0"/>
        <v>140</v>
      </c>
      <c r="Z11" s="11">
        <f t="shared" si="1"/>
        <v>140</v>
      </c>
      <c r="AA11" s="27">
        <f t="shared" si="2"/>
        <v>94</v>
      </c>
      <c r="AB11" s="9">
        <f t="shared" si="3"/>
        <v>90.714285714285708</v>
      </c>
      <c r="AC11" s="9">
        <f t="shared" si="4"/>
        <v>90.714285714285708</v>
      </c>
      <c r="AD11" s="9">
        <f t="shared" si="5"/>
        <v>79.874213836477992</v>
      </c>
      <c r="AE11" s="24">
        <v>20836</v>
      </c>
      <c r="AF11" s="24">
        <v>20836</v>
      </c>
      <c r="AG11" s="11">
        <v>1957</v>
      </c>
      <c r="AH11" s="25">
        <v>66.890410958904113</v>
      </c>
      <c r="AI11" s="35">
        <v>23757</v>
      </c>
      <c r="AJ11" s="13">
        <v>23757</v>
      </c>
      <c r="AK11" s="14">
        <v>1965</v>
      </c>
      <c r="AL11" s="25">
        <v>74.893150684931513</v>
      </c>
      <c r="AM11" s="23">
        <v>8.0027397260273965</v>
      </c>
      <c r="AN11" s="15">
        <v>8</v>
      </c>
      <c r="AO11" s="11">
        <v>1</v>
      </c>
    </row>
    <row r="12" spans="1:41" ht="14" x14ac:dyDescent="0.3">
      <c r="A12" s="11">
        <v>9</v>
      </c>
      <c r="B12" s="69" t="s">
        <v>68</v>
      </c>
      <c r="C12" s="8">
        <v>0</v>
      </c>
      <c r="D12" s="14">
        <v>1</v>
      </c>
      <c r="E12" s="14">
        <v>1897</v>
      </c>
      <c r="F12" s="14">
        <v>3</v>
      </c>
      <c r="G12" s="22">
        <v>4</v>
      </c>
      <c r="H12" s="11">
        <v>1</v>
      </c>
      <c r="I12" s="22">
        <v>3</v>
      </c>
      <c r="J12" s="22">
        <v>31</v>
      </c>
      <c r="K12" s="22">
        <v>1685</v>
      </c>
      <c r="L12" s="24">
        <v>20836</v>
      </c>
      <c r="M12" s="11">
        <v>5</v>
      </c>
      <c r="N12" s="22" t="s">
        <v>19</v>
      </c>
      <c r="O12" s="11">
        <v>1</v>
      </c>
      <c r="P12" s="22">
        <v>159</v>
      </c>
      <c r="Q12" s="11" t="s">
        <v>37</v>
      </c>
      <c r="R12" s="11" t="s">
        <v>38</v>
      </c>
      <c r="S12" s="11">
        <v>91</v>
      </c>
      <c r="T12" s="11">
        <v>68</v>
      </c>
      <c r="U12" s="22">
        <v>127</v>
      </c>
      <c r="V12" s="22">
        <v>8</v>
      </c>
      <c r="W12" s="22">
        <v>4</v>
      </c>
      <c r="X12" s="22">
        <v>1</v>
      </c>
      <c r="Y12" s="14">
        <f t="shared" si="0"/>
        <v>140</v>
      </c>
      <c r="Z12" s="11">
        <f t="shared" si="1"/>
        <v>140</v>
      </c>
      <c r="AA12" s="27">
        <f t="shared" si="2"/>
        <v>94</v>
      </c>
      <c r="AB12" s="9">
        <f t="shared" si="3"/>
        <v>90.714285714285708</v>
      </c>
      <c r="AC12" s="9">
        <f t="shared" si="4"/>
        <v>90.714285714285708</v>
      </c>
      <c r="AD12" s="9">
        <f t="shared" si="5"/>
        <v>79.874213836477992</v>
      </c>
      <c r="AE12" s="24">
        <v>20836</v>
      </c>
      <c r="AF12" s="24">
        <v>20836</v>
      </c>
      <c r="AG12" s="11">
        <v>1957</v>
      </c>
      <c r="AH12" s="25">
        <v>59.282191780821918</v>
      </c>
      <c r="AI12" s="35">
        <v>22296</v>
      </c>
      <c r="AJ12" s="13">
        <v>22296</v>
      </c>
      <c r="AK12" s="14">
        <v>1961</v>
      </c>
      <c r="AL12" s="25">
        <v>63.282191780821918</v>
      </c>
      <c r="AM12" s="23">
        <v>4</v>
      </c>
      <c r="AN12" s="15">
        <v>4</v>
      </c>
      <c r="AO12" s="11">
        <v>1</v>
      </c>
    </row>
    <row r="13" spans="1:41" ht="14" x14ac:dyDescent="0.3">
      <c r="A13" s="11">
        <v>9</v>
      </c>
      <c r="B13" s="69" t="s">
        <v>69</v>
      </c>
      <c r="C13" s="8">
        <v>2</v>
      </c>
      <c r="D13" s="14">
        <v>1</v>
      </c>
      <c r="E13" s="14">
        <v>1902</v>
      </c>
      <c r="F13" s="14">
        <v>3</v>
      </c>
      <c r="G13" s="22">
        <v>2</v>
      </c>
      <c r="H13" s="11">
        <v>1</v>
      </c>
      <c r="I13" s="22">
        <v>3</v>
      </c>
      <c r="J13" s="22">
        <v>31</v>
      </c>
      <c r="K13" s="22">
        <v>1685</v>
      </c>
      <c r="L13" s="24">
        <v>20836</v>
      </c>
      <c r="M13" s="11">
        <v>5</v>
      </c>
      <c r="N13" s="22" t="s">
        <v>19</v>
      </c>
      <c r="O13" s="11">
        <v>1</v>
      </c>
      <c r="P13" s="22">
        <v>159</v>
      </c>
      <c r="Q13" s="11" t="s">
        <v>37</v>
      </c>
      <c r="R13" s="11" t="s">
        <v>38</v>
      </c>
      <c r="S13" s="11">
        <v>91</v>
      </c>
      <c r="T13" s="11">
        <v>68</v>
      </c>
      <c r="U13" s="22">
        <v>127</v>
      </c>
      <c r="V13" s="22">
        <v>8</v>
      </c>
      <c r="W13" s="22">
        <v>4</v>
      </c>
      <c r="X13" s="22">
        <v>1</v>
      </c>
      <c r="Y13" s="22">
        <f t="shared" si="0"/>
        <v>140</v>
      </c>
      <c r="Z13" s="11">
        <f t="shared" si="1"/>
        <v>140</v>
      </c>
      <c r="AA13" s="27">
        <f t="shared" si="2"/>
        <v>94</v>
      </c>
      <c r="AB13" s="23">
        <f t="shared" si="3"/>
        <v>90.714285714285708</v>
      </c>
      <c r="AC13" s="23">
        <f t="shared" si="4"/>
        <v>90.714285714285708</v>
      </c>
      <c r="AD13" s="23">
        <f t="shared" si="5"/>
        <v>79.874213836477992</v>
      </c>
      <c r="AE13" s="24">
        <v>20836</v>
      </c>
      <c r="AF13" s="24">
        <v>20836</v>
      </c>
      <c r="AG13" s="11">
        <v>1957</v>
      </c>
      <c r="AH13" s="25">
        <v>54.356164383561641</v>
      </c>
      <c r="AI13" s="35">
        <v>23757</v>
      </c>
      <c r="AJ13" s="24">
        <v>23757</v>
      </c>
      <c r="AK13" s="22">
        <v>1965</v>
      </c>
      <c r="AL13" s="25">
        <v>62.358904109589041</v>
      </c>
      <c r="AM13" s="23">
        <v>8.0027397260273965</v>
      </c>
      <c r="AN13" s="15">
        <v>8</v>
      </c>
      <c r="AO13" s="8">
        <v>2</v>
      </c>
    </row>
    <row r="14" spans="1:41" s="82" customFormat="1" ht="14" x14ac:dyDescent="0.3">
      <c r="A14" s="11">
        <v>9</v>
      </c>
      <c r="B14" s="69" t="s">
        <v>70</v>
      </c>
      <c r="C14" s="8">
        <v>1</v>
      </c>
      <c r="D14" s="14">
        <v>1</v>
      </c>
      <c r="E14" s="14" t="s">
        <v>19</v>
      </c>
      <c r="F14" s="14">
        <v>3</v>
      </c>
      <c r="G14" s="14">
        <v>4</v>
      </c>
      <c r="H14" s="11">
        <v>1</v>
      </c>
      <c r="I14" s="22">
        <v>3</v>
      </c>
      <c r="J14" s="22">
        <v>31</v>
      </c>
      <c r="K14" s="22">
        <v>1685</v>
      </c>
      <c r="L14" s="24">
        <v>20836</v>
      </c>
      <c r="M14" s="11">
        <v>5</v>
      </c>
      <c r="N14" s="22" t="s">
        <v>19</v>
      </c>
      <c r="O14" s="11">
        <v>1</v>
      </c>
      <c r="P14" s="22">
        <v>159</v>
      </c>
      <c r="Q14" s="11" t="s">
        <v>37</v>
      </c>
      <c r="R14" s="11" t="s">
        <v>38</v>
      </c>
      <c r="S14" s="11">
        <v>91</v>
      </c>
      <c r="T14" s="11">
        <v>68</v>
      </c>
      <c r="U14" s="22">
        <v>127</v>
      </c>
      <c r="V14" s="22">
        <v>8</v>
      </c>
      <c r="W14" s="22">
        <v>4</v>
      </c>
      <c r="X14" s="22">
        <v>1</v>
      </c>
      <c r="Y14" s="14">
        <f t="shared" si="0"/>
        <v>140</v>
      </c>
      <c r="Z14" s="11">
        <f t="shared" si="1"/>
        <v>140</v>
      </c>
      <c r="AA14" s="27">
        <f t="shared" si="2"/>
        <v>94</v>
      </c>
      <c r="AB14" s="9">
        <f t="shared" si="3"/>
        <v>90.714285714285708</v>
      </c>
      <c r="AC14" s="9">
        <f t="shared" si="4"/>
        <v>90.714285714285708</v>
      </c>
      <c r="AD14" s="9">
        <f t="shared" si="5"/>
        <v>79.874213836477992</v>
      </c>
      <c r="AE14" s="24">
        <v>20836</v>
      </c>
      <c r="AF14" s="24">
        <v>20836</v>
      </c>
      <c r="AG14" s="11">
        <v>1957</v>
      </c>
      <c r="AH14" s="25" t="s">
        <v>19</v>
      </c>
      <c r="AI14" s="35">
        <v>22296</v>
      </c>
      <c r="AJ14" s="13">
        <v>22296</v>
      </c>
      <c r="AK14" s="14">
        <v>1961</v>
      </c>
      <c r="AL14" s="25" t="s">
        <v>19</v>
      </c>
      <c r="AM14" s="23">
        <v>4</v>
      </c>
      <c r="AN14" s="15">
        <v>4</v>
      </c>
      <c r="AO14" s="8">
        <v>2</v>
      </c>
    </row>
    <row r="15" spans="1:41" s="82" customFormat="1" ht="14" x14ac:dyDescent="0.3">
      <c r="A15" s="11">
        <v>9</v>
      </c>
      <c r="B15" s="69" t="s">
        <v>71</v>
      </c>
      <c r="C15" s="8">
        <v>1</v>
      </c>
      <c r="D15" s="14">
        <v>1</v>
      </c>
      <c r="E15" s="14" t="s">
        <v>19</v>
      </c>
      <c r="F15" s="14">
        <v>3</v>
      </c>
      <c r="G15" s="14">
        <v>3</v>
      </c>
      <c r="H15" s="11">
        <v>1</v>
      </c>
      <c r="I15" s="22">
        <v>3</v>
      </c>
      <c r="J15" s="22">
        <v>31</v>
      </c>
      <c r="K15" s="22">
        <v>1685</v>
      </c>
      <c r="L15" s="24">
        <v>20836</v>
      </c>
      <c r="M15" s="11">
        <v>5</v>
      </c>
      <c r="N15" s="22" t="s">
        <v>19</v>
      </c>
      <c r="O15" s="11">
        <v>1</v>
      </c>
      <c r="P15" s="22">
        <v>159</v>
      </c>
      <c r="Q15" s="11" t="s">
        <v>37</v>
      </c>
      <c r="R15" s="11" t="s">
        <v>38</v>
      </c>
      <c r="S15" s="11">
        <v>91</v>
      </c>
      <c r="T15" s="11">
        <v>68</v>
      </c>
      <c r="U15" s="22">
        <v>127</v>
      </c>
      <c r="V15" s="22">
        <v>8</v>
      </c>
      <c r="W15" s="22">
        <v>4</v>
      </c>
      <c r="X15" s="22">
        <v>1</v>
      </c>
      <c r="Y15" s="14">
        <f t="shared" si="0"/>
        <v>140</v>
      </c>
      <c r="Z15" s="11">
        <f t="shared" si="1"/>
        <v>140</v>
      </c>
      <c r="AA15" s="27">
        <f t="shared" si="2"/>
        <v>94</v>
      </c>
      <c r="AB15" s="9">
        <f t="shared" si="3"/>
        <v>90.714285714285708</v>
      </c>
      <c r="AC15" s="9">
        <f t="shared" si="4"/>
        <v>90.714285714285708</v>
      </c>
      <c r="AD15" s="9">
        <f t="shared" si="5"/>
        <v>79.874213836477992</v>
      </c>
      <c r="AE15" s="24">
        <v>20836</v>
      </c>
      <c r="AF15" s="24">
        <v>20836</v>
      </c>
      <c r="AG15" s="11">
        <v>1957</v>
      </c>
      <c r="AH15" s="25" t="s">
        <v>19</v>
      </c>
      <c r="AI15" s="35">
        <v>22296</v>
      </c>
      <c r="AJ15" s="13">
        <v>22296</v>
      </c>
      <c r="AK15" s="14">
        <v>1961</v>
      </c>
      <c r="AL15" s="25" t="s">
        <v>19</v>
      </c>
      <c r="AM15" s="23">
        <v>4</v>
      </c>
      <c r="AN15" s="15">
        <v>4</v>
      </c>
      <c r="AO15" s="8">
        <v>2</v>
      </c>
    </row>
    <row r="16" spans="1:41" s="82" customFormat="1" ht="14" x14ac:dyDescent="0.3">
      <c r="A16" s="11">
        <v>9</v>
      </c>
      <c r="B16" s="69" t="s">
        <v>72</v>
      </c>
      <c r="C16" s="8">
        <v>2</v>
      </c>
      <c r="D16" s="14">
        <v>1</v>
      </c>
      <c r="E16" s="14">
        <v>1906</v>
      </c>
      <c r="F16" s="14">
        <v>1</v>
      </c>
      <c r="G16" s="22">
        <v>1</v>
      </c>
      <c r="H16" s="11">
        <v>1</v>
      </c>
      <c r="I16" s="22">
        <v>3</v>
      </c>
      <c r="J16" s="22">
        <v>31</v>
      </c>
      <c r="K16" s="22">
        <v>1685</v>
      </c>
      <c r="L16" s="24">
        <v>20836</v>
      </c>
      <c r="M16" s="11">
        <v>5</v>
      </c>
      <c r="N16" s="22" t="s">
        <v>19</v>
      </c>
      <c r="O16" s="11">
        <v>1</v>
      </c>
      <c r="P16" s="22">
        <v>159</v>
      </c>
      <c r="Q16" s="11" t="s">
        <v>37</v>
      </c>
      <c r="R16" s="11" t="s">
        <v>38</v>
      </c>
      <c r="S16" s="11">
        <v>91</v>
      </c>
      <c r="T16" s="11">
        <v>68</v>
      </c>
      <c r="U16" s="22">
        <v>127</v>
      </c>
      <c r="V16" s="22">
        <v>8</v>
      </c>
      <c r="W16" s="22">
        <v>4</v>
      </c>
      <c r="X16" s="22">
        <v>1</v>
      </c>
      <c r="Y16" s="22">
        <f t="shared" si="0"/>
        <v>140</v>
      </c>
      <c r="Z16" s="11">
        <f t="shared" si="1"/>
        <v>140</v>
      </c>
      <c r="AA16" s="27">
        <f t="shared" si="2"/>
        <v>94</v>
      </c>
      <c r="AB16" s="23">
        <f t="shared" si="3"/>
        <v>90.714285714285708</v>
      </c>
      <c r="AC16" s="23">
        <f t="shared" si="4"/>
        <v>90.714285714285708</v>
      </c>
      <c r="AD16" s="23">
        <f t="shared" si="5"/>
        <v>79.874213836477992</v>
      </c>
      <c r="AE16" s="24">
        <v>20836</v>
      </c>
      <c r="AF16" s="24">
        <v>20836</v>
      </c>
      <c r="AG16" s="11">
        <v>1957</v>
      </c>
      <c r="AH16" s="25">
        <v>50.947945205479449</v>
      </c>
      <c r="AI16" s="38" t="s">
        <v>19</v>
      </c>
      <c r="AJ16" s="24">
        <v>25992</v>
      </c>
      <c r="AK16" s="22">
        <v>1971</v>
      </c>
      <c r="AL16" s="25">
        <v>65.07397260273973</v>
      </c>
      <c r="AM16" s="23">
        <v>14.126027397260273</v>
      </c>
      <c r="AN16" s="25" t="s">
        <v>19</v>
      </c>
      <c r="AO16" s="11">
        <v>1</v>
      </c>
    </row>
    <row r="17" spans="1:41" s="82" customFormat="1" ht="14" x14ac:dyDescent="0.3">
      <c r="A17" s="11">
        <v>9</v>
      </c>
      <c r="B17" s="69" t="s">
        <v>73</v>
      </c>
      <c r="C17" s="8">
        <v>2</v>
      </c>
      <c r="D17" s="14">
        <v>1</v>
      </c>
      <c r="E17" s="14">
        <v>1906</v>
      </c>
      <c r="F17" s="14">
        <v>5</v>
      </c>
      <c r="G17" s="22">
        <v>1</v>
      </c>
      <c r="H17" s="11">
        <v>1</v>
      </c>
      <c r="I17" s="22">
        <v>3</v>
      </c>
      <c r="J17" s="22">
        <v>31</v>
      </c>
      <c r="K17" s="22">
        <v>1686</v>
      </c>
      <c r="L17" s="24">
        <v>20836</v>
      </c>
      <c r="M17" s="11">
        <v>5</v>
      </c>
      <c r="N17" s="22" t="s">
        <v>19</v>
      </c>
      <c r="O17" s="11">
        <v>1</v>
      </c>
      <c r="P17" s="22">
        <v>159</v>
      </c>
      <c r="Q17" s="11" t="s">
        <v>37</v>
      </c>
      <c r="R17" s="11" t="s">
        <v>38</v>
      </c>
      <c r="S17" s="11">
        <v>91</v>
      </c>
      <c r="T17" s="11">
        <v>68</v>
      </c>
      <c r="U17" s="22">
        <v>132</v>
      </c>
      <c r="V17" s="22">
        <v>3</v>
      </c>
      <c r="W17" s="22">
        <v>6</v>
      </c>
      <c r="X17" s="22">
        <v>1</v>
      </c>
      <c r="Y17" s="22">
        <f t="shared" si="0"/>
        <v>142</v>
      </c>
      <c r="Z17" s="11">
        <f t="shared" si="1"/>
        <v>142</v>
      </c>
      <c r="AA17" s="27">
        <f t="shared" si="2"/>
        <v>95</v>
      </c>
      <c r="AB17" s="23">
        <f t="shared" si="3"/>
        <v>92.957746478873233</v>
      </c>
      <c r="AC17" s="23">
        <f t="shared" si="4"/>
        <v>92.957746478873233</v>
      </c>
      <c r="AD17" s="23">
        <f t="shared" si="5"/>
        <v>83.018867924528308</v>
      </c>
      <c r="AE17" s="24">
        <v>20836</v>
      </c>
      <c r="AF17" s="24">
        <v>20836</v>
      </c>
      <c r="AG17" s="11">
        <v>1957</v>
      </c>
      <c r="AH17" s="25">
        <v>50.947945205479449</v>
      </c>
      <c r="AI17" s="38" t="s">
        <v>19</v>
      </c>
      <c r="AJ17" s="24">
        <v>25992</v>
      </c>
      <c r="AK17" s="22">
        <v>1971</v>
      </c>
      <c r="AL17" s="25">
        <v>65.07397260273973</v>
      </c>
      <c r="AM17" s="23">
        <v>14.126027397260273</v>
      </c>
      <c r="AN17" s="15" t="s">
        <v>19</v>
      </c>
      <c r="AO17" s="11">
        <v>1</v>
      </c>
    </row>
    <row r="18" spans="1:41" s="82" customFormat="1" ht="14" x14ac:dyDescent="0.3">
      <c r="A18" s="11">
        <v>9</v>
      </c>
      <c r="B18" s="69" t="s">
        <v>74</v>
      </c>
      <c r="C18" s="8">
        <v>0</v>
      </c>
      <c r="D18" s="14">
        <v>1</v>
      </c>
      <c r="E18" s="14">
        <v>1913</v>
      </c>
      <c r="F18" s="14">
        <v>3</v>
      </c>
      <c r="G18" s="14">
        <v>3</v>
      </c>
      <c r="H18" s="11">
        <v>1</v>
      </c>
      <c r="I18" s="22">
        <v>3</v>
      </c>
      <c r="J18" s="22">
        <v>31</v>
      </c>
      <c r="K18" s="22">
        <v>1685</v>
      </c>
      <c r="L18" s="24">
        <v>20836</v>
      </c>
      <c r="M18" s="11">
        <v>5</v>
      </c>
      <c r="N18" s="22" t="s">
        <v>19</v>
      </c>
      <c r="O18" s="11">
        <v>1</v>
      </c>
      <c r="P18" s="22">
        <v>159</v>
      </c>
      <c r="Q18" s="11" t="s">
        <v>37</v>
      </c>
      <c r="R18" s="11" t="s">
        <v>38</v>
      </c>
      <c r="S18" s="11">
        <v>91</v>
      </c>
      <c r="T18" s="11">
        <v>68</v>
      </c>
      <c r="U18" s="22">
        <v>127</v>
      </c>
      <c r="V18" s="22">
        <v>8</v>
      </c>
      <c r="W18" s="22">
        <v>4</v>
      </c>
      <c r="X18" s="22">
        <v>1</v>
      </c>
      <c r="Y18" s="22">
        <f t="shared" si="0"/>
        <v>140</v>
      </c>
      <c r="Z18" s="11">
        <f t="shared" si="1"/>
        <v>140</v>
      </c>
      <c r="AA18" s="27">
        <f t="shared" si="2"/>
        <v>94</v>
      </c>
      <c r="AB18" s="23">
        <f t="shared" si="3"/>
        <v>90.714285714285708</v>
      </c>
      <c r="AC18" s="23">
        <f t="shared" si="4"/>
        <v>90.714285714285708</v>
      </c>
      <c r="AD18" s="23">
        <f t="shared" si="5"/>
        <v>79.874213836477992</v>
      </c>
      <c r="AE18" s="24">
        <v>20836</v>
      </c>
      <c r="AF18" s="24">
        <v>20836</v>
      </c>
      <c r="AG18" s="11">
        <v>1957</v>
      </c>
      <c r="AH18" s="25">
        <v>43.534246575342465</v>
      </c>
      <c r="AI18" s="35">
        <v>23757</v>
      </c>
      <c r="AJ18" s="24">
        <v>23757</v>
      </c>
      <c r="AK18" s="22">
        <v>1965</v>
      </c>
      <c r="AL18" s="25">
        <v>51.536986301369865</v>
      </c>
      <c r="AM18" s="23">
        <v>8.0027397260273965</v>
      </c>
      <c r="AN18" s="15">
        <v>8</v>
      </c>
      <c r="AO18" s="8">
        <v>2</v>
      </c>
    </row>
    <row r="19" spans="1:41" s="82" customFormat="1" ht="14" x14ac:dyDescent="0.3">
      <c r="A19" s="11">
        <v>9</v>
      </c>
      <c r="B19" s="69" t="s">
        <v>75</v>
      </c>
      <c r="C19" s="8">
        <v>1</v>
      </c>
      <c r="D19" s="14">
        <v>1</v>
      </c>
      <c r="E19" s="14">
        <v>1889</v>
      </c>
      <c r="F19" s="14">
        <v>3</v>
      </c>
      <c r="G19" s="14">
        <v>4</v>
      </c>
      <c r="H19" s="11">
        <v>1</v>
      </c>
      <c r="I19" s="22">
        <v>3</v>
      </c>
      <c r="J19" s="22">
        <v>31</v>
      </c>
      <c r="K19" s="22">
        <v>1685</v>
      </c>
      <c r="L19" s="24">
        <v>20836</v>
      </c>
      <c r="M19" s="11">
        <v>5</v>
      </c>
      <c r="N19" s="22" t="s">
        <v>19</v>
      </c>
      <c r="O19" s="11">
        <v>1</v>
      </c>
      <c r="P19" s="22">
        <v>159</v>
      </c>
      <c r="Q19" s="11" t="s">
        <v>37</v>
      </c>
      <c r="R19" s="11" t="s">
        <v>38</v>
      </c>
      <c r="S19" s="11">
        <v>91</v>
      </c>
      <c r="T19" s="11">
        <v>68</v>
      </c>
      <c r="U19" s="22">
        <v>127</v>
      </c>
      <c r="V19" s="22">
        <v>8</v>
      </c>
      <c r="W19" s="22">
        <v>4</v>
      </c>
      <c r="X19" s="22">
        <v>1</v>
      </c>
      <c r="Y19" s="22">
        <f t="shared" si="0"/>
        <v>140</v>
      </c>
      <c r="Z19" s="11">
        <f t="shared" si="1"/>
        <v>140</v>
      </c>
      <c r="AA19" s="27">
        <f t="shared" si="2"/>
        <v>94</v>
      </c>
      <c r="AB19" s="23">
        <f t="shared" si="3"/>
        <v>90.714285714285708</v>
      </c>
      <c r="AC19" s="23">
        <f t="shared" si="4"/>
        <v>90.714285714285708</v>
      </c>
      <c r="AD19" s="23">
        <f t="shared" si="5"/>
        <v>79.874213836477992</v>
      </c>
      <c r="AE19" s="24">
        <v>20836</v>
      </c>
      <c r="AF19" s="24">
        <v>20836</v>
      </c>
      <c r="AG19" s="11">
        <v>1957</v>
      </c>
      <c r="AH19" s="25">
        <v>67.457534246575349</v>
      </c>
      <c r="AI19" s="35">
        <v>22296</v>
      </c>
      <c r="AJ19" s="24">
        <v>21352</v>
      </c>
      <c r="AK19" s="22">
        <v>1958</v>
      </c>
      <c r="AL19" s="25">
        <v>68.871232876712327</v>
      </c>
      <c r="AM19" s="23">
        <v>1.4136986301369863</v>
      </c>
      <c r="AN19" s="15">
        <v>4</v>
      </c>
      <c r="AO19" s="8">
        <v>2</v>
      </c>
    </row>
    <row r="20" spans="1:41" s="82" customFormat="1" ht="14" x14ac:dyDescent="0.3">
      <c r="A20" s="11">
        <v>9</v>
      </c>
      <c r="B20" s="69" t="s">
        <v>76</v>
      </c>
      <c r="C20" s="8">
        <v>2</v>
      </c>
      <c r="D20" s="14">
        <v>1</v>
      </c>
      <c r="E20" s="14">
        <v>1904</v>
      </c>
      <c r="F20" s="14">
        <v>3</v>
      </c>
      <c r="G20" s="22">
        <v>2</v>
      </c>
      <c r="H20" s="11">
        <v>1</v>
      </c>
      <c r="I20" s="22">
        <v>3</v>
      </c>
      <c r="J20" s="22">
        <v>31</v>
      </c>
      <c r="K20" s="22">
        <v>1685</v>
      </c>
      <c r="L20" s="24">
        <v>20836</v>
      </c>
      <c r="M20" s="11">
        <v>5</v>
      </c>
      <c r="N20" s="22" t="s">
        <v>19</v>
      </c>
      <c r="O20" s="11">
        <v>1</v>
      </c>
      <c r="P20" s="22">
        <v>159</v>
      </c>
      <c r="Q20" s="11" t="s">
        <v>37</v>
      </c>
      <c r="R20" s="11" t="s">
        <v>38</v>
      </c>
      <c r="S20" s="11">
        <v>91</v>
      </c>
      <c r="T20" s="11">
        <v>68</v>
      </c>
      <c r="U20" s="22">
        <v>127</v>
      </c>
      <c r="V20" s="22">
        <v>8</v>
      </c>
      <c r="W20" s="22">
        <v>4</v>
      </c>
      <c r="X20" s="22">
        <v>1</v>
      </c>
      <c r="Y20" s="14">
        <f t="shared" si="0"/>
        <v>140</v>
      </c>
      <c r="Z20" s="11">
        <f t="shared" si="1"/>
        <v>140</v>
      </c>
      <c r="AA20" s="27">
        <f t="shared" si="2"/>
        <v>94</v>
      </c>
      <c r="AB20" s="9">
        <f t="shared" si="3"/>
        <v>90.714285714285708</v>
      </c>
      <c r="AC20" s="9">
        <f t="shared" si="4"/>
        <v>90.714285714285708</v>
      </c>
      <c r="AD20" s="9">
        <f t="shared" si="5"/>
        <v>79.874213836477992</v>
      </c>
      <c r="AE20" s="24">
        <v>20836</v>
      </c>
      <c r="AF20" s="24">
        <v>20836</v>
      </c>
      <c r="AG20" s="11">
        <v>1957</v>
      </c>
      <c r="AH20" s="25">
        <v>52.413698630136984</v>
      </c>
      <c r="AI20" s="35">
        <v>23757</v>
      </c>
      <c r="AJ20" s="13">
        <v>23757</v>
      </c>
      <c r="AK20" s="14">
        <v>1965</v>
      </c>
      <c r="AL20" s="25">
        <v>60.416438356164385</v>
      </c>
      <c r="AM20" s="23">
        <v>8.0027397260273965</v>
      </c>
      <c r="AN20" s="15">
        <v>8</v>
      </c>
      <c r="AO20" s="11">
        <v>1</v>
      </c>
    </row>
    <row r="21" spans="1:41" s="82" customFormat="1" ht="14" x14ac:dyDescent="0.3">
      <c r="A21" s="11">
        <v>9</v>
      </c>
      <c r="B21" s="69" t="s">
        <v>77</v>
      </c>
      <c r="C21" s="8">
        <v>1</v>
      </c>
      <c r="D21" s="14">
        <v>1</v>
      </c>
      <c r="E21" s="14">
        <v>1906</v>
      </c>
      <c r="F21" s="14">
        <v>1</v>
      </c>
      <c r="G21" s="14">
        <v>1</v>
      </c>
      <c r="H21" s="11">
        <v>1</v>
      </c>
      <c r="I21" s="22">
        <v>3</v>
      </c>
      <c r="J21" s="22">
        <v>31</v>
      </c>
      <c r="K21" s="22">
        <v>1685</v>
      </c>
      <c r="L21" s="24">
        <v>20836</v>
      </c>
      <c r="M21" s="11">
        <v>5</v>
      </c>
      <c r="N21" s="22" t="s">
        <v>19</v>
      </c>
      <c r="O21" s="11">
        <v>1</v>
      </c>
      <c r="P21" s="22">
        <v>159</v>
      </c>
      <c r="Q21" s="11" t="s">
        <v>37</v>
      </c>
      <c r="R21" s="11" t="s">
        <v>38</v>
      </c>
      <c r="S21" s="11">
        <v>91</v>
      </c>
      <c r="T21" s="11">
        <v>68</v>
      </c>
      <c r="U21" s="22">
        <v>127</v>
      </c>
      <c r="V21" s="22">
        <v>8</v>
      </c>
      <c r="W21" s="22">
        <v>4</v>
      </c>
      <c r="X21" s="22">
        <v>1</v>
      </c>
      <c r="Y21" s="14">
        <f t="shared" si="0"/>
        <v>140</v>
      </c>
      <c r="Z21" s="11">
        <f t="shared" si="1"/>
        <v>140</v>
      </c>
      <c r="AA21" s="27">
        <f t="shared" si="2"/>
        <v>94</v>
      </c>
      <c r="AB21" s="9">
        <f t="shared" si="3"/>
        <v>90.714285714285708</v>
      </c>
      <c r="AC21" s="9">
        <f t="shared" si="4"/>
        <v>90.714285714285708</v>
      </c>
      <c r="AD21" s="9">
        <f t="shared" si="5"/>
        <v>79.874213836477992</v>
      </c>
      <c r="AE21" s="24">
        <v>20836</v>
      </c>
      <c r="AF21" s="24">
        <v>20836</v>
      </c>
      <c r="AG21" s="11">
        <v>1957</v>
      </c>
      <c r="AH21" s="25">
        <v>50.739726027397261</v>
      </c>
      <c r="AI21" s="35" t="s">
        <v>19</v>
      </c>
      <c r="AJ21" s="13">
        <v>21460</v>
      </c>
      <c r="AK21" s="14">
        <v>1958</v>
      </c>
      <c r="AL21" s="25">
        <v>52.449315068493149</v>
      </c>
      <c r="AM21" s="23">
        <v>1.7095890410958905</v>
      </c>
      <c r="AN21" s="15" t="s">
        <v>19</v>
      </c>
      <c r="AO21" s="8">
        <v>2</v>
      </c>
    </row>
    <row r="22" spans="1:41" s="82" customFormat="1" ht="14" x14ac:dyDescent="0.3">
      <c r="A22" s="11">
        <v>9</v>
      </c>
      <c r="B22" s="69" t="s">
        <v>78</v>
      </c>
      <c r="C22" s="8">
        <v>1</v>
      </c>
      <c r="D22" s="14">
        <v>1</v>
      </c>
      <c r="E22" s="14">
        <v>1906</v>
      </c>
      <c r="F22" s="14">
        <v>3</v>
      </c>
      <c r="G22" s="22">
        <v>3</v>
      </c>
      <c r="H22" s="11">
        <v>2</v>
      </c>
      <c r="I22" s="22">
        <v>3</v>
      </c>
      <c r="J22" s="22">
        <v>69</v>
      </c>
      <c r="K22" s="22">
        <v>3883</v>
      </c>
      <c r="L22" s="24">
        <v>21362</v>
      </c>
      <c r="M22" s="11">
        <v>5</v>
      </c>
      <c r="N22" s="22" t="s">
        <v>19</v>
      </c>
      <c r="O22" s="11">
        <v>1</v>
      </c>
      <c r="P22" s="22">
        <v>159</v>
      </c>
      <c r="Q22" s="11" t="s">
        <v>37</v>
      </c>
      <c r="R22" s="11" t="s">
        <v>38</v>
      </c>
      <c r="S22" s="11">
        <v>91</v>
      </c>
      <c r="T22" s="11">
        <v>68</v>
      </c>
      <c r="U22" s="22">
        <v>99</v>
      </c>
      <c r="V22" s="22">
        <v>0</v>
      </c>
      <c r="W22" s="22">
        <v>31</v>
      </c>
      <c r="X22" s="22">
        <v>0</v>
      </c>
      <c r="Y22" s="22">
        <f t="shared" si="0"/>
        <v>130</v>
      </c>
      <c r="Z22" s="11">
        <f t="shared" si="1"/>
        <v>130</v>
      </c>
      <c r="AA22" s="27">
        <f t="shared" si="2"/>
        <v>87</v>
      </c>
      <c r="AB22" s="23">
        <f t="shared" si="3"/>
        <v>76.153846153846146</v>
      </c>
      <c r="AC22" s="23">
        <f t="shared" si="4"/>
        <v>76.153846153846146</v>
      </c>
      <c r="AD22" s="23">
        <f t="shared" si="5"/>
        <v>62.264150943396224</v>
      </c>
      <c r="AE22" s="24">
        <v>21362</v>
      </c>
      <c r="AF22" s="24">
        <v>21362</v>
      </c>
      <c r="AG22" s="27">
        <v>1958</v>
      </c>
      <c r="AH22" s="25">
        <v>51.852054794520548</v>
      </c>
      <c r="AI22" s="38">
        <v>22296</v>
      </c>
      <c r="AJ22" s="24">
        <v>22296</v>
      </c>
      <c r="AK22" s="22">
        <v>1961</v>
      </c>
      <c r="AL22" s="25">
        <v>54.410958904109592</v>
      </c>
      <c r="AM22" s="23">
        <v>2.558904109589041</v>
      </c>
      <c r="AN22" s="15">
        <v>8</v>
      </c>
      <c r="AO22" s="11">
        <v>2</v>
      </c>
    </row>
    <row r="23" spans="1:41" s="82" customFormat="1" ht="14" x14ac:dyDescent="0.3">
      <c r="A23" s="11">
        <v>9</v>
      </c>
      <c r="B23" s="69" t="s">
        <v>79</v>
      </c>
      <c r="C23" s="8">
        <v>1</v>
      </c>
      <c r="D23" s="14">
        <v>1</v>
      </c>
      <c r="E23" s="14">
        <v>1902</v>
      </c>
      <c r="F23" s="14">
        <v>1</v>
      </c>
      <c r="G23" s="22">
        <v>1</v>
      </c>
      <c r="H23" s="11" t="s">
        <v>19</v>
      </c>
      <c r="I23" s="22">
        <v>3</v>
      </c>
      <c r="J23" s="22">
        <v>70</v>
      </c>
      <c r="K23" s="22">
        <v>3897</v>
      </c>
      <c r="L23" s="24">
        <v>21460</v>
      </c>
      <c r="M23" s="11">
        <v>5</v>
      </c>
      <c r="N23" s="22" t="s">
        <v>19</v>
      </c>
      <c r="O23" s="11">
        <v>1</v>
      </c>
      <c r="P23" s="22">
        <v>159</v>
      </c>
      <c r="Q23" s="11" t="s">
        <v>37</v>
      </c>
      <c r="R23" s="11" t="s">
        <v>38</v>
      </c>
      <c r="S23" s="11">
        <v>91</v>
      </c>
      <c r="T23" s="11">
        <v>68</v>
      </c>
      <c r="U23" s="22">
        <v>159</v>
      </c>
      <c r="V23" s="22">
        <v>0</v>
      </c>
      <c r="W23" s="22">
        <v>0</v>
      </c>
      <c r="X23" s="22">
        <v>0</v>
      </c>
      <c r="Y23" s="22">
        <v>159</v>
      </c>
      <c r="Z23" s="11">
        <f t="shared" si="1"/>
        <v>159</v>
      </c>
      <c r="AA23" s="27">
        <f t="shared" si="2"/>
        <v>106</v>
      </c>
      <c r="AB23" s="23">
        <f t="shared" si="3"/>
        <v>100</v>
      </c>
      <c r="AC23" s="22" t="s">
        <v>19</v>
      </c>
      <c r="AD23" s="23">
        <f t="shared" si="5"/>
        <v>100</v>
      </c>
      <c r="AE23" s="24">
        <v>21460</v>
      </c>
      <c r="AF23" s="24">
        <v>21460</v>
      </c>
      <c r="AG23" s="27">
        <v>1958</v>
      </c>
      <c r="AH23" s="25">
        <v>56.671232876712331</v>
      </c>
      <c r="AI23" s="38" t="s">
        <v>19</v>
      </c>
      <c r="AJ23" s="24">
        <v>24531</v>
      </c>
      <c r="AK23" s="22">
        <v>1967</v>
      </c>
      <c r="AL23" s="25">
        <v>65.084931506849315</v>
      </c>
      <c r="AM23" s="23">
        <v>8.4136986301369863</v>
      </c>
      <c r="AN23" s="15" t="s">
        <v>19</v>
      </c>
      <c r="AO23" s="11">
        <v>2</v>
      </c>
    </row>
    <row r="24" spans="1:41" s="82" customFormat="1" ht="14" x14ac:dyDescent="0.3">
      <c r="A24" s="11">
        <v>9</v>
      </c>
      <c r="B24" s="69" t="s">
        <v>80</v>
      </c>
      <c r="C24" s="8">
        <v>1</v>
      </c>
      <c r="D24" s="14">
        <v>1</v>
      </c>
      <c r="E24" s="14">
        <v>1903</v>
      </c>
      <c r="F24" s="14">
        <v>1</v>
      </c>
      <c r="G24" s="22">
        <v>1</v>
      </c>
      <c r="H24" s="11" t="s">
        <v>19</v>
      </c>
      <c r="I24" s="22">
        <v>4</v>
      </c>
      <c r="J24" s="22">
        <v>19</v>
      </c>
      <c r="K24" s="22">
        <v>1040</v>
      </c>
      <c r="L24" s="24">
        <v>22054</v>
      </c>
      <c r="M24" s="11">
        <v>5</v>
      </c>
      <c r="N24" s="22" t="s">
        <v>19</v>
      </c>
      <c r="O24" s="11">
        <v>1</v>
      </c>
      <c r="P24" s="22">
        <v>157</v>
      </c>
      <c r="Q24" s="11" t="s">
        <v>40</v>
      </c>
      <c r="R24" s="11" t="s">
        <v>41</v>
      </c>
      <c r="S24" s="11">
        <v>86</v>
      </c>
      <c r="T24" s="11">
        <v>71</v>
      </c>
      <c r="U24" s="22">
        <v>133</v>
      </c>
      <c r="V24" s="22">
        <v>1</v>
      </c>
      <c r="W24" s="22">
        <v>1</v>
      </c>
      <c r="X24" s="22">
        <v>0</v>
      </c>
      <c r="Y24" s="22">
        <f t="shared" ref="Y24:Y70" si="6">U24+V24+W24+X24</f>
        <v>135</v>
      </c>
      <c r="Z24" s="11">
        <f t="shared" si="1"/>
        <v>135</v>
      </c>
      <c r="AA24" s="27">
        <f t="shared" si="2"/>
        <v>90</v>
      </c>
      <c r="AB24" s="23">
        <f t="shared" si="3"/>
        <v>98.518518518518519</v>
      </c>
      <c r="AC24" s="23">
        <f>U24/Y24*100</f>
        <v>98.518518518518519</v>
      </c>
      <c r="AD24" s="23">
        <f t="shared" si="5"/>
        <v>84.713375796178354</v>
      </c>
      <c r="AE24" s="24">
        <v>22054</v>
      </c>
      <c r="AF24" s="24">
        <v>22054</v>
      </c>
      <c r="AG24" s="27">
        <v>1960</v>
      </c>
      <c r="AH24" s="25">
        <v>56.553424657534244</v>
      </c>
      <c r="AI24" s="38" t="s">
        <v>19</v>
      </c>
      <c r="AJ24" s="24">
        <v>25172</v>
      </c>
      <c r="AK24" s="22">
        <v>1968</v>
      </c>
      <c r="AL24" s="25">
        <v>65.095890410958901</v>
      </c>
      <c r="AM24" s="23">
        <v>8.5424657534246577</v>
      </c>
      <c r="AN24" s="15" t="s">
        <v>19</v>
      </c>
      <c r="AO24" s="11">
        <v>1</v>
      </c>
    </row>
    <row r="25" spans="1:41" s="82" customFormat="1" ht="14" x14ac:dyDescent="0.3">
      <c r="A25" s="11">
        <v>9</v>
      </c>
      <c r="B25" s="69" t="s">
        <v>81</v>
      </c>
      <c r="C25" s="59">
        <v>1</v>
      </c>
      <c r="D25" s="51">
        <v>1</v>
      </c>
      <c r="E25" s="51">
        <v>1903</v>
      </c>
      <c r="F25" s="51">
        <v>4</v>
      </c>
      <c r="G25" s="51">
        <v>1</v>
      </c>
      <c r="H25" s="51" t="s">
        <v>19</v>
      </c>
      <c r="I25" s="51">
        <v>4</v>
      </c>
      <c r="J25" s="22">
        <v>19</v>
      </c>
      <c r="K25" s="22">
        <v>1041</v>
      </c>
      <c r="L25" s="24">
        <v>22054</v>
      </c>
      <c r="M25" s="11">
        <v>5</v>
      </c>
      <c r="N25" s="22" t="s">
        <v>19</v>
      </c>
      <c r="O25" s="11">
        <v>1</v>
      </c>
      <c r="P25" s="22">
        <v>157</v>
      </c>
      <c r="Q25" s="11" t="s">
        <v>40</v>
      </c>
      <c r="R25" s="11" t="s">
        <v>41</v>
      </c>
      <c r="S25" s="11">
        <v>86</v>
      </c>
      <c r="T25" s="11">
        <v>71</v>
      </c>
      <c r="U25" s="51">
        <v>132</v>
      </c>
      <c r="V25" s="51">
        <v>2</v>
      </c>
      <c r="W25" s="51">
        <v>0</v>
      </c>
      <c r="X25" s="51">
        <v>0</v>
      </c>
      <c r="Y25" s="22">
        <f t="shared" si="6"/>
        <v>134</v>
      </c>
      <c r="Z25" s="11">
        <f t="shared" si="1"/>
        <v>134</v>
      </c>
      <c r="AA25" s="27">
        <f t="shared" si="2"/>
        <v>90</v>
      </c>
      <c r="AB25" s="23">
        <f t="shared" si="3"/>
        <v>98.507462686567166</v>
      </c>
      <c r="AC25" s="23">
        <f>U25/Y25*100</f>
        <v>98.507462686567166</v>
      </c>
      <c r="AD25" s="23">
        <f t="shared" si="5"/>
        <v>84.076433121019107</v>
      </c>
      <c r="AE25" s="24">
        <v>22054</v>
      </c>
      <c r="AF25" s="24">
        <v>22054</v>
      </c>
      <c r="AG25" s="27">
        <v>1960</v>
      </c>
      <c r="AH25" s="25">
        <v>56.553424657534244</v>
      </c>
      <c r="AI25" s="38" t="s">
        <v>19</v>
      </c>
      <c r="AJ25" s="52">
        <v>25172</v>
      </c>
      <c r="AK25" s="51">
        <v>1968</v>
      </c>
      <c r="AL25" s="25">
        <v>65.095890410958901</v>
      </c>
      <c r="AM25" s="65">
        <v>8.5424657534246577</v>
      </c>
      <c r="AN25" s="15" t="s">
        <v>19</v>
      </c>
      <c r="AO25" s="51">
        <v>1</v>
      </c>
    </row>
    <row r="26" spans="1:41" s="82" customFormat="1" ht="14" x14ac:dyDescent="0.3">
      <c r="A26" s="11">
        <v>9</v>
      </c>
      <c r="B26" s="69" t="s">
        <v>82</v>
      </c>
      <c r="C26" s="51">
        <v>1</v>
      </c>
      <c r="D26" s="51">
        <v>1</v>
      </c>
      <c r="E26" s="51">
        <v>1909</v>
      </c>
      <c r="F26" s="51">
        <v>1</v>
      </c>
      <c r="G26" s="51">
        <v>1</v>
      </c>
      <c r="H26" s="51" t="s">
        <v>19</v>
      </c>
      <c r="I26" s="51">
        <v>4</v>
      </c>
      <c r="J26" s="22">
        <v>19</v>
      </c>
      <c r="K26" s="22">
        <v>1040</v>
      </c>
      <c r="L26" s="24">
        <v>22054</v>
      </c>
      <c r="M26" s="11">
        <v>5</v>
      </c>
      <c r="N26" s="22" t="s">
        <v>19</v>
      </c>
      <c r="O26" s="11">
        <v>1</v>
      </c>
      <c r="P26" s="22">
        <v>157</v>
      </c>
      <c r="Q26" s="11" t="s">
        <v>40</v>
      </c>
      <c r="R26" s="11" t="s">
        <v>41</v>
      </c>
      <c r="S26" s="11">
        <v>86</v>
      </c>
      <c r="T26" s="11">
        <v>71</v>
      </c>
      <c r="U26" s="22">
        <v>133</v>
      </c>
      <c r="V26" s="22">
        <v>1</v>
      </c>
      <c r="W26" s="22">
        <v>1</v>
      </c>
      <c r="X26" s="22">
        <v>0</v>
      </c>
      <c r="Y26" s="22">
        <f t="shared" si="6"/>
        <v>135</v>
      </c>
      <c r="Z26" s="11">
        <f t="shared" si="1"/>
        <v>135</v>
      </c>
      <c r="AA26" s="27">
        <f t="shared" si="2"/>
        <v>90</v>
      </c>
      <c r="AB26" s="64" t="s">
        <v>19</v>
      </c>
      <c r="AC26" s="64" t="s">
        <v>19</v>
      </c>
      <c r="AD26" s="64" t="s">
        <v>19</v>
      </c>
      <c r="AE26" s="24">
        <v>22054</v>
      </c>
      <c r="AF26" s="24">
        <v>22054</v>
      </c>
      <c r="AG26" s="27">
        <v>1960</v>
      </c>
      <c r="AH26" s="25">
        <v>51.273972602739725</v>
      </c>
      <c r="AI26" s="38" t="s">
        <v>19</v>
      </c>
      <c r="AJ26" s="52">
        <v>27088</v>
      </c>
      <c r="AK26" s="51">
        <v>1974</v>
      </c>
      <c r="AL26" s="25">
        <v>65.06575342465753</v>
      </c>
      <c r="AM26" s="64">
        <v>13.791780821917808</v>
      </c>
      <c r="AN26" s="15" t="s">
        <v>19</v>
      </c>
      <c r="AO26" s="51">
        <v>2</v>
      </c>
    </row>
    <row r="27" spans="1:41" s="82" customFormat="1" ht="14" x14ac:dyDescent="0.3">
      <c r="A27" s="11">
        <v>9</v>
      </c>
      <c r="B27" s="69" t="s">
        <v>83</v>
      </c>
      <c r="C27" s="53">
        <v>1</v>
      </c>
      <c r="D27" s="46">
        <v>1</v>
      </c>
      <c r="E27" s="46">
        <v>1900</v>
      </c>
      <c r="F27" s="46">
        <v>3</v>
      </c>
      <c r="G27" s="46">
        <v>3</v>
      </c>
      <c r="H27" s="46">
        <v>1</v>
      </c>
      <c r="I27" s="46">
        <v>4</v>
      </c>
      <c r="J27" s="46">
        <v>35</v>
      </c>
      <c r="K27" s="46">
        <v>2084</v>
      </c>
      <c r="L27" s="52">
        <v>22262</v>
      </c>
      <c r="M27" s="11">
        <v>5</v>
      </c>
      <c r="N27" s="22" t="s">
        <v>19</v>
      </c>
      <c r="O27" s="11">
        <v>1</v>
      </c>
      <c r="P27" s="22">
        <v>157</v>
      </c>
      <c r="Q27" s="11" t="s">
        <v>40</v>
      </c>
      <c r="R27" s="11" t="s">
        <v>41</v>
      </c>
      <c r="S27" s="11">
        <v>86</v>
      </c>
      <c r="T27" s="11">
        <v>71</v>
      </c>
      <c r="U27" s="46">
        <v>109</v>
      </c>
      <c r="V27" s="46">
        <v>4</v>
      </c>
      <c r="W27" s="46">
        <v>4</v>
      </c>
      <c r="X27" s="46">
        <v>0</v>
      </c>
      <c r="Y27" s="22">
        <f t="shared" si="6"/>
        <v>117</v>
      </c>
      <c r="Z27" s="11">
        <f t="shared" si="1"/>
        <v>117</v>
      </c>
      <c r="AA27" s="27">
        <f t="shared" si="2"/>
        <v>78</v>
      </c>
      <c r="AB27" s="23">
        <f t="shared" ref="AB27:AB38" si="7">U27/Z27*100</f>
        <v>93.162393162393158</v>
      </c>
      <c r="AC27" s="23">
        <f t="shared" ref="AC27:AC38" si="8">U27/Y27*100</f>
        <v>93.162393162393158</v>
      </c>
      <c r="AD27" s="23">
        <f t="shared" ref="AD27:AD38" si="9">U27/P27*100</f>
        <v>69.42675159235668</v>
      </c>
      <c r="AE27" s="48">
        <v>22297</v>
      </c>
      <c r="AF27" s="48">
        <v>22262</v>
      </c>
      <c r="AG27" s="46">
        <v>1961</v>
      </c>
      <c r="AH27" s="25">
        <v>60.202739726027396</v>
      </c>
      <c r="AI27" s="48">
        <v>25218</v>
      </c>
      <c r="AJ27" s="48">
        <v>25218</v>
      </c>
      <c r="AK27" s="46">
        <v>1969</v>
      </c>
      <c r="AL27" s="25">
        <v>68.205479452054789</v>
      </c>
      <c r="AM27" s="47">
        <v>8.0027397260273965</v>
      </c>
      <c r="AN27" s="15">
        <v>8</v>
      </c>
      <c r="AO27" s="51">
        <v>1</v>
      </c>
    </row>
    <row r="28" spans="1:41" s="82" customFormat="1" ht="14" x14ac:dyDescent="0.3">
      <c r="A28" s="11">
        <v>9</v>
      </c>
      <c r="B28" s="69" t="s">
        <v>83</v>
      </c>
      <c r="C28" s="53">
        <v>0</v>
      </c>
      <c r="D28" s="46">
        <v>1</v>
      </c>
      <c r="E28" s="46">
        <v>1892</v>
      </c>
      <c r="F28" s="46">
        <v>3</v>
      </c>
      <c r="G28" s="46">
        <v>3</v>
      </c>
      <c r="H28" s="46">
        <v>1</v>
      </c>
      <c r="I28" s="46">
        <v>4</v>
      </c>
      <c r="J28" s="46">
        <v>35</v>
      </c>
      <c r="K28" s="46">
        <v>2084</v>
      </c>
      <c r="L28" s="52">
        <v>22262</v>
      </c>
      <c r="M28" s="11">
        <v>5</v>
      </c>
      <c r="N28" s="22" t="s">
        <v>19</v>
      </c>
      <c r="O28" s="11">
        <v>1</v>
      </c>
      <c r="P28" s="22">
        <v>157</v>
      </c>
      <c r="Q28" s="11" t="s">
        <v>40</v>
      </c>
      <c r="R28" s="11" t="s">
        <v>41</v>
      </c>
      <c r="S28" s="11">
        <v>86</v>
      </c>
      <c r="T28" s="11">
        <v>71</v>
      </c>
      <c r="U28" s="46">
        <v>109</v>
      </c>
      <c r="V28" s="46">
        <v>4</v>
      </c>
      <c r="W28" s="46">
        <v>4</v>
      </c>
      <c r="X28" s="46">
        <v>0</v>
      </c>
      <c r="Y28" s="22">
        <f t="shared" si="6"/>
        <v>117</v>
      </c>
      <c r="Z28" s="11">
        <f t="shared" si="1"/>
        <v>117</v>
      </c>
      <c r="AA28" s="27">
        <f t="shared" si="2"/>
        <v>78</v>
      </c>
      <c r="AB28" s="23">
        <f t="shared" si="7"/>
        <v>93.162393162393158</v>
      </c>
      <c r="AC28" s="23">
        <f t="shared" si="8"/>
        <v>93.162393162393158</v>
      </c>
      <c r="AD28" s="23">
        <f t="shared" si="9"/>
        <v>69.42675159235668</v>
      </c>
      <c r="AE28" s="48">
        <v>22297</v>
      </c>
      <c r="AF28" s="48">
        <v>22262</v>
      </c>
      <c r="AG28" s="46">
        <v>1961</v>
      </c>
      <c r="AH28" s="25">
        <v>69.027397260273972</v>
      </c>
      <c r="AI28" s="48">
        <v>25218</v>
      </c>
      <c r="AJ28" s="48">
        <v>25218</v>
      </c>
      <c r="AK28" s="46">
        <v>1969</v>
      </c>
      <c r="AL28" s="25">
        <v>77.030136986301372</v>
      </c>
      <c r="AM28" s="47">
        <v>8.0027397260273965</v>
      </c>
      <c r="AN28" s="15">
        <v>8</v>
      </c>
      <c r="AO28" s="51">
        <v>1</v>
      </c>
    </row>
    <row r="29" spans="1:41" s="82" customFormat="1" ht="14" x14ac:dyDescent="0.3">
      <c r="A29" s="11">
        <v>9</v>
      </c>
      <c r="B29" s="69" t="s">
        <v>84</v>
      </c>
      <c r="C29" s="53">
        <v>0</v>
      </c>
      <c r="D29" s="46">
        <v>1</v>
      </c>
      <c r="E29" s="46">
        <v>1897</v>
      </c>
      <c r="F29" s="46">
        <v>3</v>
      </c>
      <c r="G29" s="46">
        <v>4</v>
      </c>
      <c r="H29" s="46">
        <v>1</v>
      </c>
      <c r="I29" s="46">
        <v>4</v>
      </c>
      <c r="J29" s="46">
        <v>35</v>
      </c>
      <c r="K29" s="46">
        <v>2084</v>
      </c>
      <c r="L29" s="52">
        <v>22262</v>
      </c>
      <c r="M29" s="11">
        <v>5</v>
      </c>
      <c r="N29" s="22" t="s">
        <v>19</v>
      </c>
      <c r="O29" s="11">
        <v>1</v>
      </c>
      <c r="P29" s="22">
        <v>157</v>
      </c>
      <c r="Q29" s="11" t="s">
        <v>40</v>
      </c>
      <c r="R29" s="11" t="s">
        <v>41</v>
      </c>
      <c r="S29" s="11">
        <v>86</v>
      </c>
      <c r="T29" s="11">
        <v>71</v>
      </c>
      <c r="U29" s="46">
        <v>109</v>
      </c>
      <c r="V29" s="46">
        <v>4</v>
      </c>
      <c r="W29" s="46">
        <v>4</v>
      </c>
      <c r="X29" s="46">
        <v>0</v>
      </c>
      <c r="Y29" s="22">
        <f t="shared" si="6"/>
        <v>117</v>
      </c>
      <c r="Z29" s="11">
        <f t="shared" si="1"/>
        <v>117</v>
      </c>
      <c r="AA29" s="27">
        <f t="shared" si="2"/>
        <v>78</v>
      </c>
      <c r="AB29" s="23">
        <f t="shared" si="7"/>
        <v>93.162393162393158</v>
      </c>
      <c r="AC29" s="23">
        <f t="shared" si="8"/>
        <v>93.162393162393158</v>
      </c>
      <c r="AD29" s="23">
        <f t="shared" si="9"/>
        <v>69.42675159235668</v>
      </c>
      <c r="AE29" s="48">
        <v>22297</v>
      </c>
      <c r="AF29" s="48">
        <v>22262</v>
      </c>
      <c r="AG29" s="46">
        <v>1961</v>
      </c>
      <c r="AH29" s="25">
        <v>63.284931506849318</v>
      </c>
      <c r="AI29" s="48">
        <v>25218</v>
      </c>
      <c r="AJ29" s="48">
        <v>24392</v>
      </c>
      <c r="AK29" s="46">
        <v>1966</v>
      </c>
      <c r="AL29" s="25">
        <v>69.024657534246572</v>
      </c>
      <c r="AM29" s="47">
        <v>5.7397260273972606</v>
      </c>
      <c r="AN29" s="15">
        <v>8</v>
      </c>
      <c r="AO29" s="51">
        <v>1</v>
      </c>
    </row>
    <row r="30" spans="1:41" s="82" customFormat="1" ht="14" customHeight="1" x14ac:dyDescent="0.35">
      <c r="A30" s="11">
        <v>9</v>
      </c>
      <c r="B30" s="69" t="s">
        <v>85</v>
      </c>
      <c r="C30" s="46">
        <v>1</v>
      </c>
      <c r="D30" s="46">
        <v>1</v>
      </c>
      <c r="E30" s="51" t="s">
        <v>19</v>
      </c>
      <c r="F30" s="51">
        <v>3</v>
      </c>
      <c r="G30" s="51">
        <v>4</v>
      </c>
      <c r="H30" s="51">
        <v>1</v>
      </c>
      <c r="I30" s="46">
        <v>4</v>
      </c>
      <c r="J30" s="46">
        <v>35</v>
      </c>
      <c r="K30" s="46">
        <v>2084</v>
      </c>
      <c r="L30" s="52">
        <v>22262</v>
      </c>
      <c r="M30" s="11">
        <v>5</v>
      </c>
      <c r="N30" s="22" t="s">
        <v>19</v>
      </c>
      <c r="O30" s="11">
        <v>1</v>
      </c>
      <c r="P30" s="22">
        <v>157</v>
      </c>
      <c r="Q30" s="11" t="s">
        <v>40</v>
      </c>
      <c r="R30" s="11" t="s">
        <v>41</v>
      </c>
      <c r="S30" s="11">
        <v>86</v>
      </c>
      <c r="T30" s="11">
        <v>71</v>
      </c>
      <c r="U30" s="46">
        <v>109</v>
      </c>
      <c r="V30" s="46">
        <v>4</v>
      </c>
      <c r="W30" s="46">
        <v>4</v>
      </c>
      <c r="X30" s="46">
        <v>0</v>
      </c>
      <c r="Y30" s="22">
        <f t="shared" si="6"/>
        <v>117</v>
      </c>
      <c r="Z30" s="11">
        <f t="shared" si="1"/>
        <v>117</v>
      </c>
      <c r="AA30" s="27">
        <f t="shared" si="2"/>
        <v>78</v>
      </c>
      <c r="AB30" s="23">
        <f t="shared" si="7"/>
        <v>93.162393162393158</v>
      </c>
      <c r="AC30" s="23">
        <f t="shared" si="8"/>
        <v>93.162393162393158</v>
      </c>
      <c r="AD30" s="23">
        <f t="shared" si="9"/>
        <v>69.42675159235668</v>
      </c>
      <c r="AE30" s="48">
        <v>22297</v>
      </c>
      <c r="AF30" s="48">
        <v>22262</v>
      </c>
      <c r="AG30" s="46">
        <v>1961</v>
      </c>
      <c r="AH30" s="25" t="s">
        <v>19</v>
      </c>
      <c r="AI30" s="48">
        <v>25218</v>
      </c>
      <c r="AJ30" s="48">
        <v>25218</v>
      </c>
      <c r="AK30" s="46">
        <v>1969</v>
      </c>
      <c r="AL30" s="25" t="s">
        <v>19</v>
      </c>
      <c r="AM30" s="47">
        <v>8.0027397260273965</v>
      </c>
      <c r="AN30" s="15">
        <v>8</v>
      </c>
      <c r="AO30" s="51">
        <v>2</v>
      </c>
    </row>
    <row r="31" spans="1:41" s="82" customFormat="1" ht="14" customHeight="1" x14ac:dyDescent="0.35">
      <c r="A31" s="11">
        <v>9</v>
      </c>
      <c r="B31" s="69" t="s">
        <v>86</v>
      </c>
      <c r="C31" s="46">
        <v>1</v>
      </c>
      <c r="D31" s="46">
        <v>1</v>
      </c>
      <c r="E31" s="51">
        <v>1906</v>
      </c>
      <c r="F31" s="51">
        <v>3</v>
      </c>
      <c r="G31" s="51">
        <v>3</v>
      </c>
      <c r="H31" s="51">
        <v>1</v>
      </c>
      <c r="I31" s="46">
        <v>4</v>
      </c>
      <c r="J31" s="46">
        <v>35</v>
      </c>
      <c r="K31" s="46">
        <v>2084</v>
      </c>
      <c r="L31" s="52">
        <v>22262</v>
      </c>
      <c r="M31" s="11">
        <v>5</v>
      </c>
      <c r="N31" s="22" t="s">
        <v>19</v>
      </c>
      <c r="O31" s="11">
        <v>1</v>
      </c>
      <c r="P31" s="22">
        <v>157</v>
      </c>
      <c r="Q31" s="11" t="s">
        <v>40</v>
      </c>
      <c r="R31" s="11" t="s">
        <v>41</v>
      </c>
      <c r="S31" s="11">
        <v>86</v>
      </c>
      <c r="T31" s="11">
        <v>71</v>
      </c>
      <c r="U31" s="46">
        <v>109</v>
      </c>
      <c r="V31" s="46">
        <v>4</v>
      </c>
      <c r="W31" s="46">
        <v>4</v>
      </c>
      <c r="X31" s="46">
        <v>0</v>
      </c>
      <c r="Y31" s="22">
        <f t="shared" si="6"/>
        <v>117</v>
      </c>
      <c r="Z31" s="11">
        <f t="shared" si="1"/>
        <v>117</v>
      </c>
      <c r="AA31" s="27">
        <f t="shared" si="2"/>
        <v>78</v>
      </c>
      <c r="AB31" s="23">
        <f t="shared" si="7"/>
        <v>93.162393162393158</v>
      </c>
      <c r="AC31" s="23">
        <f t="shared" si="8"/>
        <v>93.162393162393158</v>
      </c>
      <c r="AD31" s="23">
        <f t="shared" si="9"/>
        <v>69.42675159235668</v>
      </c>
      <c r="AE31" s="48">
        <v>22297</v>
      </c>
      <c r="AF31" s="48">
        <v>22262</v>
      </c>
      <c r="AG31" s="46">
        <v>1961</v>
      </c>
      <c r="AH31" s="25">
        <v>54.413698630136984</v>
      </c>
      <c r="AI31" s="48">
        <v>25218</v>
      </c>
      <c r="AJ31" s="48">
        <v>25218</v>
      </c>
      <c r="AK31" s="46">
        <v>1969</v>
      </c>
      <c r="AL31" s="25">
        <v>62.416438356164385</v>
      </c>
      <c r="AM31" s="47">
        <v>8.0027397260273965</v>
      </c>
      <c r="AN31" s="15">
        <v>8</v>
      </c>
      <c r="AO31" s="51">
        <v>2</v>
      </c>
    </row>
    <row r="32" spans="1:41" s="82" customFormat="1" ht="14" customHeight="1" x14ac:dyDescent="0.3">
      <c r="A32" s="11">
        <v>9</v>
      </c>
      <c r="B32" s="69" t="s">
        <v>87</v>
      </c>
      <c r="C32" s="53">
        <v>1</v>
      </c>
      <c r="D32" s="46">
        <v>1</v>
      </c>
      <c r="E32" s="51" t="s">
        <v>19</v>
      </c>
      <c r="F32" s="51">
        <v>3</v>
      </c>
      <c r="G32" s="51">
        <v>3</v>
      </c>
      <c r="H32" s="51">
        <v>1</v>
      </c>
      <c r="I32" s="46">
        <v>4</v>
      </c>
      <c r="J32" s="46">
        <v>35</v>
      </c>
      <c r="K32" s="46">
        <v>2084</v>
      </c>
      <c r="L32" s="52">
        <v>22262</v>
      </c>
      <c r="M32" s="11">
        <v>5</v>
      </c>
      <c r="N32" s="22" t="s">
        <v>19</v>
      </c>
      <c r="O32" s="11">
        <v>1</v>
      </c>
      <c r="P32" s="22">
        <v>157</v>
      </c>
      <c r="Q32" s="11" t="s">
        <v>40</v>
      </c>
      <c r="R32" s="11" t="s">
        <v>41</v>
      </c>
      <c r="S32" s="11">
        <v>86</v>
      </c>
      <c r="T32" s="11">
        <v>71</v>
      </c>
      <c r="U32" s="46">
        <v>109</v>
      </c>
      <c r="V32" s="46">
        <v>4</v>
      </c>
      <c r="W32" s="46">
        <v>4</v>
      </c>
      <c r="X32" s="46">
        <v>0</v>
      </c>
      <c r="Y32" s="22">
        <f t="shared" si="6"/>
        <v>117</v>
      </c>
      <c r="Z32" s="11">
        <f t="shared" si="1"/>
        <v>117</v>
      </c>
      <c r="AA32" s="27">
        <f t="shared" si="2"/>
        <v>78</v>
      </c>
      <c r="AB32" s="23">
        <f t="shared" si="7"/>
        <v>93.162393162393158</v>
      </c>
      <c r="AC32" s="23">
        <f t="shared" si="8"/>
        <v>93.162393162393158</v>
      </c>
      <c r="AD32" s="23">
        <f t="shared" si="9"/>
        <v>69.42675159235668</v>
      </c>
      <c r="AE32" s="48">
        <v>22297</v>
      </c>
      <c r="AF32" s="48">
        <v>22262</v>
      </c>
      <c r="AG32" s="46">
        <v>1961</v>
      </c>
      <c r="AH32" s="25" t="s">
        <v>19</v>
      </c>
      <c r="AI32" s="48">
        <v>25218</v>
      </c>
      <c r="AJ32" s="48">
        <v>23091</v>
      </c>
      <c r="AK32" s="46">
        <v>1963</v>
      </c>
      <c r="AL32" s="25" t="s">
        <v>19</v>
      </c>
      <c r="AM32" s="47">
        <v>2.1753424657534248</v>
      </c>
      <c r="AN32" s="15">
        <v>8</v>
      </c>
      <c r="AO32" s="51">
        <v>2</v>
      </c>
    </row>
    <row r="33" spans="1:41" s="82" customFormat="1" ht="14" customHeight="1" x14ac:dyDescent="0.35">
      <c r="A33" s="11">
        <v>9</v>
      </c>
      <c r="B33" s="69" t="s">
        <v>88</v>
      </c>
      <c r="C33" s="46">
        <v>0</v>
      </c>
      <c r="D33" s="46">
        <v>1</v>
      </c>
      <c r="E33" s="51" t="s">
        <v>19</v>
      </c>
      <c r="F33" s="51">
        <v>3</v>
      </c>
      <c r="G33" s="51">
        <v>3</v>
      </c>
      <c r="H33" s="51">
        <v>2</v>
      </c>
      <c r="I33" s="46">
        <v>4</v>
      </c>
      <c r="J33" s="46">
        <v>82</v>
      </c>
      <c r="K33" s="46">
        <v>4696</v>
      </c>
      <c r="L33" s="52">
        <v>23091</v>
      </c>
      <c r="M33" s="11">
        <v>5</v>
      </c>
      <c r="N33" s="22" t="s">
        <v>19</v>
      </c>
      <c r="O33" s="11">
        <v>1</v>
      </c>
      <c r="P33" s="22">
        <v>157</v>
      </c>
      <c r="Q33" s="11" t="s">
        <v>40</v>
      </c>
      <c r="R33" s="11" t="s">
        <v>41</v>
      </c>
      <c r="S33" s="11">
        <v>86</v>
      </c>
      <c r="T33" s="11">
        <v>71</v>
      </c>
      <c r="U33" s="46">
        <v>107</v>
      </c>
      <c r="V33" s="46">
        <v>14</v>
      </c>
      <c r="W33" s="46">
        <v>11</v>
      </c>
      <c r="X33" s="46">
        <v>1</v>
      </c>
      <c r="Y33" s="22">
        <f t="shared" si="6"/>
        <v>133</v>
      </c>
      <c r="Z33" s="11">
        <f t="shared" si="1"/>
        <v>133</v>
      </c>
      <c r="AA33" s="27">
        <f t="shared" si="2"/>
        <v>89</v>
      </c>
      <c r="AB33" s="23">
        <f t="shared" si="7"/>
        <v>80.451127819548873</v>
      </c>
      <c r="AC33" s="23">
        <f t="shared" si="8"/>
        <v>80.451127819548873</v>
      </c>
      <c r="AD33" s="23">
        <f t="shared" si="9"/>
        <v>68.152866242038215</v>
      </c>
      <c r="AE33" s="48">
        <v>23091</v>
      </c>
      <c r="AF33" s="48">
        <v>23091</v>
      </c>
      <c r="AG33" s="46">
        <v>1963</v>
      </c>
      <c r="AH33" s="25" t="s">
        <v>19</v>
      </c>
      <c r="AI33" s="48">
        <v>25218</v>
      </c>
      <c r="AJ33" s="48">
        <v>25218</v>
      </c>
      <c r="AK33" s="46">
        <v>1969</v>
      </c>
      <c r="AL33" s="25" t="s">
        <v>19</v>
      </c>
      <c r="AM33" s="47">
        <v>5.8273972602739725</v>
      </c>
      <c r="AN33" s="15">
        <v>8</v>
      </c>
      <c r="AO33" s="51">
        <v>2</v>
      </c>
    </row>
    <row r="34" spans="1:41" s="82" customFormat="1" ht="14" customHeight="1" x14ac:dyDescent="0.35">
      <c r="A34" s="11">
        <v>9</v>
      </c>
      <c r="B34" s="69" t="s">
        <v>89</v>
      </c>
      <c r="C34" s="46">
        <v>1</v>
      </c>
      <c r="D34" s="46">
        <v>1</v>
      </c>
      <c r="E34" s="51">
        <v>1914</v>
      </c>
      <c r="F34" s="51">
        <v>1</v>
      </c>
      <c r="G34" s="51">
        <v>1</v>
      </c>
      <c r="H34" s="51" t="s">
        <v>19</v>
      </c>
      <c r="I34" s="46">
        <v>5</v>
      </c>
      <c r="J34" s="46">
        <v>29</v>
      </c>
      <c r="K34" s="46">
        <v>1970</v>
      </c>
      <c r="L34" s="52">
        <v>23692</v>
      </c>
      <c r="M34" s="46">
        <v>5</v>
      </c>
      <c r="N34" s="46" t="s">
        <v>19</v>
      </c>
      <c r="O34" s="46">
        <v>1</v>
      </c>
      <c r="P34" s="22">
        <v>149</v>
      </c>
      <c r="Q34" s="11" t="s">
        <v>42</v>
      </c>
      <c r="R34" s="11" t="s">
        <v>43</v>
      </c>
      <c r="S34" s="11">
        <v>87</v>
      </c>
      <c r="T34" s="11">
        <v>62</v>
      </c>
      <c r="U34" s="46">
        <v>125</v>
      </c>
      <c r="V34" s="46">
        <v>3</v>
      </c>
      <c r="W34" s="46">
        <v>4</v>
      </c>
      <c r="X34" s="46">
        <v>2</v>
      </c>
      <c r="Y34" s="22">
        <f t="shared" si="6"/>
        <v>134</v>
      </c>
      <c r="Z34" s="11">
        <f t="shared" ref="Z34:Z70" si="10">U34+V34+W34+X34</f>
        <v>134</v>
      </c>
      <c r="AA34" s="27">
        <f t="shared" ref="AA34:AA65" si="11">ROUNDUP(Z34/3*2,0)</f>
        <v>90</v>
      </c>
      <c r="AB34" s="23">
        <f t="shared" si="7"/>
        <v>93.28358208955224</v>
      </c>
      <c r="AC34" s="23">
        <f t="shared" si="8"/>
        <v>93.28358208955224</v>
      </c>
      <c r="AD34" s="23">
        <f t="shared" si="9"/>
        <v>83.892617449664428</v>
      </c>
      <c r="AE34" s="48">
        <v>23692</v>
      </c>
      <c r="AF34" s="48">
        <v>23692</v>
      </c>
      <c r="AG34" s="46">
        <v>1964</v>
      </c>
      <c r="AH34" s="25">
        <v>50.627397260273973</v>
      </c>
      <c r="AI34" s="48" t="s">
        <v>19</v>
      </c>
      <c r="AJ34" s="48">
        <v>28975</v>
      </c>
      <c r="AK34" s="46">
        <v>1979</v>
      </c>
      <c r="AL34" s="25">
        <v>65.101369863013701</v>
      </c>
      <c r="AM34" s="47">
        <v>14.473972602739726</v>
      </c>
      <c r="AN34" s="15" t="s">
        <v>19</v>
      </c>
      <c r="AO34" s="51">
        <v>1</v>
      </c>
    </row>
    <row r="35" spans="1:41" s="82" customFormat="1" ht="14" customHeight="1" x14ac:dyDescent="0.35">
      <c r="A35" s="11">
        <v>9</v>
      </c>
      <c r="B35" s="69" t="s">
        <v>90</v>
      </c>
      <c r="C35" s="46">
        <v>0</v>
      </c>
      <c r="D35" s="46">
        <v>1</v>
      </c>
      <c r="E35" s="51">
        <v>1905</v>
      </c>
      <c r="F35" s="51">
        <v>1</v>
      </c>
      <c r="G35" s="51">
        <v>1</v>
      </c>
      <c r="H35" s="51" t="s">
        <v>19</v>
      </c>
      <c r="I35" s="46">
        <v>5</v>
      </c>
      <c r="J35" s="46">
        <v>29</v>
      </c>
      <c r="K35" s="46">
        <v>1970</v>
      </c>
      <c r="L35" s="52">
        <v>23692</v>
      </c>
      <c r="M35" s="46">
        <v>5</v>
      </c>
      <c r="N35" s="46" t="s">
        <v>19</v>
      </c>
      <c r="O35" s="46">
        <v>1</v>
      </c>
      <c r="P35" s="22">
        <v>149</v>
      </c>
      <c r="Q35" s="11" t="s">
        <v>42</v>
      </c>
      <c r="R35" s="11" t="s">
        <v>43</v>
      </c>
      <c r="S35" s="11">
        <v>87</v>
      </c>
      <c r="T35" s="11">
        <v>62</v>
      </c>
      <c r="U35" s="46">
        <v>125</v>
      </c>
      <c r="V35" s="46">
        <v>3</v>
      </c>
      <c r="W35" s="46">
        <v>4</v>
      </c>
      <c r="X35" s="46">
        <v>2</v>
      </c>
      <c r="Y35" s="22">
        <f t="shared" si="6"/>
        <v>134</v>
      </c>
      <c r="Z35" s="11">
        <f t="shared" si="10"/>
        <v>134</v>
      </c>
      <c r="AA35" s="27">
        <f t="shared" si="11"/>
        <v>90</v>
      </c>
      <c r="AB35" s="23">
        <f t="shared" si="7"/>
        <v>93.28358208955224</v>
      </c>
      <c r="AC35" s="23">
        <f t="shared" si="8"/>
        <v>93.28358208955224</v>
      </c>
      <c r="AD35" s="23">
        <f t="shared" si="9"/>
        <v>83.892617449664428</v>
      </c>
      <c r="AE35" s="48">
        <v>23692</v>
      </c>
      <c r="AF35" s="48">
        <v>23692</v>
      </c>
      <c r="AG35" s="46">
        <v>1964</v>
      </c>
      <c r="AH35" s="25">
        <v>59.298630136986304</v>
      </c>
      <c r="AI35" s="48" t="s">
        <v>19</v>
      </c>
      <c r="AJ35" s="48">
        <v>25811</v>
      </c>
      <c r="AK35" s="46">
        <v>1970</v>
      </c>
      <c r="AL35" s="25">
        <v>65.104109589041101</v>
      </c>
      <c r="AM35" s="47">
        <v>5.8054794520547945</v>
      </c>
      <c r="AN35" s="15" t="s">
        <v>19</v>
      </c>
      <c r="AO35" s="51">
        <v>2</v>
      </c>
    </row>
    <row r="36" spans="1:41" s="82" customFormat="1" ht="14" customHeight="1" x14ac:dyDescent="0.35">
      <c r="A36" s="11">
        <v>9</v>
      </c>
      <c r="B36" s="69" t="s">
        <v>91</v>
      </c>
      <c r="C36" s="46">
        <v>0</v>
      </c>
      <c r="D36" s="46">
        <v>1</v>
      </c>
      <c r="E36" s="51" t="s">
        <v>19</v>
      </c>
      <c r="F36" s="51">
        <v>3</v>
      </c>
      <c r="G36" s="51">
        <v>3</v>
      </c>
      <c r="H36" s="51">
        <v>1</v>
      </c>
      <c r="I36" s="46">
        <v>5</v>
      </c>
      <c r="J36" s="46">
        <v>30</v>
      </c>
      <c r="K36" s="46">
        <v>2023</v>
      </c>
      <c r="L36" s="52">
        <v>23720</v>
      </c>
      <c r="M36" s="46">
        <v>5</v>
      </c>
      <c r="N36" s="46" t="s">
        <v>19</v>
      </c>
      <c r="O36" s="46">
        <v>1</v>
      </c>
      <c r="P36" s="22">
        <v>149</v>
      </c>
      <c r="Q36" s="11" t="s">
        <v>42</v>
      </c>
      <c r="R36" s="11" t="s">
        <v>43</v>
      </c>
      <c r="S36" s="11">
        <v>87</v>
      </c>
      <c r="T36" s="11">
        <v>62</v>
      </c>
      <c r="U36" s="46">
        <v>123</v>
      </c>
      <c r="V36" s="46">
        <v>3</v>
      </c>
      <c r="W36" s="46">
        <v>5</v>
      </c>
      <c r="X36" s="46">
        <v>0</v>
      </c>
      <c r="Y36" s="22">
        <f t="shared" si="6"/>
        <v>131</v>
      </c>
      <c r="Z36" s="11">
        <f t="shared" si="10"/>
        <v>131</v>
      </c>
      <c r="AA36" s="27">
        <f t="shared" si="11"/>
        <v>88</v>
      </c>
      <c r="AB36" s="23">
        <f t="shared" si="7"/>
        <v>93.893129770992374</v>
      </c>
      <c r="AC36" s="23">
        <f t="shared" si="8"/>
        <v>93.893129770992374</v>
      </c>
      <c r="AD36" s="23">
        <f t="shared" si="9"/>
        <v>82.550335570469798</v>
      </c>
      <c r="AE36" s="48">
        <v>23758</v>
      </c>
      <c r="AF36" s="48">
        <v>23720</v>
      </c>
      <c r="AG36" s="46">
        <v>1965</v>
      </c>
      <c r="AH36" s="25" t="s">
        <v>19</v>
      </c>
      <c r="AI36" s="48">
        <v>26679</v>
      </c>
      <c r="AJ36" s="48">
        <v>26850</v>
      </c>
      <c r="AK36" s="46">
        <v>1973</v>
      </c>
      <c r="AL36" s="25" t="s">
        <v>19</v>
      </c>
      <c r="AM36" s="47">
        <v>8.4712328767123282</v>
      </c>
      <c r="AN36" s="15">
        <v>8</v>
      </c>
      <c r="AO36" s="51">
        <v>1</v>
      </c>
    </row>
    <row r="37" spans="1:41" s="82" customFormat="1" ht="14" x14ac:dyDescent="0.3">
      <c r="A37" s="11">
        <v>9</v>
      </c>
      <c r="B37" s="69" t="s">
        <v>92</v>
      </c>
      <c r="C37" s="8">
        <v>1</v>
      </c>
      <c r="D37" s="14">
        <v>1</v>
      </c>
      <c r="E37" s="14" t="s">
        <v>19</v>
      </c>
      <c r="F37" s="14">
        <v>3</v>
      </c>
      <c r="G37" s="22">
        <v>3</v>
      </c>
      <c r="H37" s="51">
        <v>1</v>
      </c>
      <c r="I37" s="46">
        <v>5</v>
      </c>
      <c r="J37" s="46">
        <v>30</v>
      </c>
      <c r="K37" s="46">
        <v>2023</v>
      </c>
      <c r="L37" s="52">
        <v>23720</v>
      </c>
      <c r="M37" s="46">
        <v>5</v>
      </c>
      <c r="N37" s="46" t="s">
        <v>19</v>
      </c>
      <c r="O37" s="46">
        <v>1</v>
      </c>
      <c r="P37" s="22">
        <v>149</v>
      </c>
      <c r="Q37" s="11" t="s">
        <v>42</v>
      </c>
      <c r="R37" s="11" t="s">
        <v>43</v>
      </c>
      <c r="S37" s="11">
        <v>87</v>
      </c>
      <c r="T37" s="11">
        <v>62</v>
      </c>
      <c r="U37" s="46">
        <v>123</v>
      </c>
      <c r="V37" s="46">
        <v>3</v>
      </c>
      <c r="W37" s="46">
        <v>5</v>
      </c>
      <c r="X37" s="46">
        <v>0</v>
      </c>
      <c r="Y37" s="22">
        <f t="shared" si="6"/>
        <v>131</v>
      </c>
      <c r="Z37" s="11">
        <f t="shared" si="10"/>
        <v>131</v>
      </c>
      <c r="AA37" s="27">
        <f t="shared" si="11"/>
        <v>88</v>
      </c>
      <c r="AB37" s="23">
        <f t="shared" si="7"/>
        <v>93.893129770992374</v>
      </c>
      <c r="AC37" s="23">
        <f t="shared" si="8"/>
        <v>93.893129770992374</v>
      </c>
      <c r="AD37" s="23">
        <f t="shared" si="9"/>
        <v>82.550335570469798</v>
      </c>
      <c r="AE37" s="48">
        <v>23758</v>
      </c>
      <c r="AF37" s="48">
        <v>23720</v>
      </c>
      <c r="AG37" s="46">
        <v>1965</v>
      </c>
      <c r="AH37" s="25" t="s">
        <v>19</v>
      </c>
      <c r="AI37" s="48">
        <v>26679</v>
      </c>
      <c r="AJ37" s="48">
        <v>26850</v>
      </c>
      <c r="AK37" s="46">
        <v>1973</v>
      </c>
      <c r="AL37" s="25" t="s">
        <v>19</v>
      </c>
      <c r="AM37" s="23">
        <v>8.4712328767123282</v>
      </c>
      <c r="AN37" s="15">
        <v>8</v>
      </c>
      <c r="AO37" s="11">
        <v>2</v>
      </c>
    </row>
    <row r="38" spans="1:41" s="82" customFormat="1" ht="14" x14ac:dyDescent="0.3">
      <c r="A38" s="11">
        <v>9</v>
      </c>
      <c r="B38" s="69" t="s">
        <v>93</v>
      </c>
      <c r="C38" s="8">
        <v>2</v>
      </c>
      <c r="D38" s="14">
        <v>1</v>
      </c>
      <c r="E38" s="14">
        <v>1902</v>
      </c>
      <c r="F38" s="14">
        <v>3</v>
      </c>
      <c r="G38" s="22">
        <v>2</v>
      </c>
      <c r="H38" s="51">
        <v>1</v>
      </c>
      <c r="I38" s="46">
        <v>5</v>
      </c>
      <c r="J38" s="46">
        <v>30</v>
      </c>
      <c r="K38" s="46">
        <v>2023</v>
      </c>
      <c r="L38" s="52">
        <v>23720</v>
      </c>
      <c r="M38" s="46">
        <v>5</v>
      </c>
      <c r="N38" s="46" t="s">
        <v>19</v>
      </c>
      <c r="O38" s="46">
        <v>1</v>
      </c>
      <c r="P38" s="22">
        <v>149</v>
      </c>
      <c r="Q38" s="11" t="s">
        <v>42</v>
      </c>
      <c r="R38" s="11" t="s">
        <v>43</v>
      </c>
      <c r="S38" s="11">
        <v>87</v>
      </c>
      <c r="T38" s="11">
        <v>62</v>
      </c>
      <c r="U38" s="46">
        <v>123</v>
      </c>
      <c r="V38" s="46">
        <v>3</v>
      </c>
      <c r="W38" s="46">
        <v>5</v>
      </c>
      <c r="X38" s="46">
        <v>0</v>
      </c>
      <c r="Y38" s="22">
        <f t="shared" si="6"/>
        <v>131</v>
      </c>
      <c r="Z38" s="11">
        <f t="shared" si="10"/>
        <v>131</v>
      </c>
      <c r="AA38" s="27">
        <f t="shared" si="11"/>
        <v>88</v>
      </c>
      <c r="AB38" s="23">
        <f t="shared" si="7"/>
        <v>93.893129770992374</v>
      </c>
      <c r="AC38" s="23">
        <f t="shared" si="8"/>
        <v>93.893129770992374</v>
      </c>
      <c r="AD38" s="23">
        <f t="shared" si="9"/>
        <v>82.550335570469798</v>
      </c>
      <c r="AE38" s="48">
        <v>23758</v>
      </c>
      <c r="AF38" s="24">
        <v>23720</v>
      </c>
      <c r="AG38" s="46">
        <v>1965</v>
      </c>
      <c r="AH38" s="25">
        <v>62.361643835616441</v>
      </c>
      <c r="AI38" s="48">
        <v>26679</v>
      </c>
      <c r="AJ38" s="24">
        <v>24513</v>
      </c>
      <c r="AK38" s="22">
        <v>1967</v>
      </c>
      <c r="AL38" s="25">
        <v>64.430136986301363</v>
      </c>
      <c r="AM38" s="23">
        <v>2.0684931506849313</v>
      </c>
      <c r="AN38" s="15">
        <v>8</v>
      </c>
      <c r="AO38" s="11">
        <v>2</v>
      </c>
    </row>
    <row r="39" spans="1:41" s="82" customFormat="1" ht="14" x14ac:dyDescent="0.3">
      <c r="A39" s="11">
        <v>9</v>
      </c>
      <c r="B39" s="69" t="s">
        <v>94</v>
      </c>
      <c r="C39" s="53">
        <v>0</v>
      </c>
      <c r="D39" s="53">
        <v>1</v>
      </c>
      <c r="E39" s="59">
        <v>1910</v>
      </c>
      <c r="F39" s="14">
        <v>3</v>
      </c>
      <c r="G39" s="59">
        <v>3</v>
      </c>
      <c r="H39" s="51">
        <v>1</v>
      </c>
      <c r="I39" s="46">
        <v>5</v>
      </c>
      <c r="J39" s="46">
        <v>30</v>
      </c>
      <c r="K39" s="46">
        <v>2023</v>
      </c>
      <c r="L39" s="52">
        <v>23720</v>
      </c>
      <c r="M39" s="46">
        <v>5</v>
      </c>
      <c r="N39" s="46" t="s">
        <v>19</v>
      </c>
      <c r="O39" s="46">
        <v>1</v>
      </c>
      <c r="P39" s="22">
        <v>149</v>
      </c>
      <c r="Q39" s="11" t="s">
        <v>42</v>
      </c>
      <c r="R39" s="11" t="s">
        <v>43</v>
      </c>
      <c r="S39" s="11">
        <v>87</v>
      </c>
      <c r="T39" s="11">
        <v>62</v>
      </c>
      <c r="U39" s="46">
        <v>123</v>
      </c>
      <c r="V39" s="46">
        <v>3</v>
      </c>
      <c r="W39" s="46">
        <v>5</v>
      </c>
      <c r="X39" s="46">
        <v>0</v>
      </c>
      <c r="Y39" s="22">
        <f t="shared" si="6"/>
        <v>131</v>
      </c>
      <c r="Z39" s="11">
        <f t="shared" si="10"/>
        <v>131</v>
      </c>
      <c r="AA39" s="27">
        <f t="shared" si="11"/>
        <v>88</v>
      </c>
      <c r="AB39" s="55" t="s">
        <v>19</v>
      </c>
      <c r="AC39" s="55" t="s">
        <v>19</v>
      </c>
      <c r="AD39" s="55" t="s">
        <v>19</v>
      </c>
      <c r="AE39" s="48">
        <v>23758</v>
      </c>
      <c r="AF39" s="54">
        <v>23803</v>
      </c>
      <c r="AG39" s="46">
        <v>1965</v>
      </c>
      <c r="AH39" s="25">
        <v>54.701369863013696</v>
      </c>
      <c r="AI39" s="48">
        <v>26679</v>
      </c>
      <c r="AJ39" s="48">
        <v>26850</v>
      </c>
      <c r="AK39" s="46">
        <v>1973</v>
      </c>
      <c r="AL39" s="25">
        <v>63.172602739726024</v>
      </c>
      <c r="AM39" s="55">
        <v>8.4712328767123282</v>
      </c>
      <c r="AN39" s="15">
        <v>8</v>
      </c>
      <c r="AO39" s="53">
        <v>2</v>
      </c>
    </row>
    <row r="40" spans="1:41" s="82" customFormat="1" ht="14" x14ac:dyDescent="0.3">
      <c r="A40" s="11">
        <v>9</v>
      </c>
      <c r="B40" s="69" t="s">
        <v>95</v>
      </c>
      <c r="C40" s="8">
        <v>0</v>
      </c>
      <c r="D40" s="14">
        <v>1</v>
      </c>
      <c r="E40" s="14">
        <v>1913</v>
      </c>
      <c r="F40" s="14">
        <v>3</v>
      </c>
      <c r="G40" s="11">
        <v>3</v>
      </c>
      <c r="H40" s="51">
        <v>1</v>
      </c>
      <c r="I40" s="46">
        <v>5</v>
      </c>
      <c r="J40" s="46">
        <v>30</v>
      </c>
      <c r="K40" s="46">
        <v>2023</v>
      </c>
      <c r="L40" s="52">
        <v>23720</v>
      </c>
      <c r="M40" s="46">
        <v>5</v>
      </c>
      <c r="N40" s="46" t="s">
        <v>19</v>
      </c>
      <c r="O40" s="46">
        <v>1</v>
      </c>
      <c r="P40" s="22">
        <v>149</v>
      </c>
      <c r="Q40" s="11" t="s">
        <v>42</v>
      </c>
      <c r="R40" s="11" t="s">
        <v>43</v>
      </c>
      <c r="S40" s="11">
        <v>87</v>
      </c>
      <c r="T40" s="11">
        <v>62</v>
      </c>
      <c r="U40" s="46">
        <v>123</v>
      </c>
      <c r="V40" s="46">
        <v>3</v>
      </c>
      <c r="W40" s="46">
        <v>5</v>
      </c>
      <c r="X40" s="46">
        <v>0</v>
      </c>
      <c r="Y40" s="22">
        <f t="shared" si="6"/>
        <v>131</v>
      </c>
      <c r="Z40" s="11">
        <f t="shared" si="10"/>
        <v>131</v>
      </c>
      <c r="AA40" s="27">
        <f t="shared" si="11"/>
        <v>88</v>
      </c>
      <c r="AB40" s="23">
        <f t="shared" ref="AB40:AB70" si="12">U40/Z40*100</f>
        <v>93.893129770992374</v>
      </c>
      <c r="AC40" s="23">
        <f t="shared" ref="AC40:AC70" si="13">U40/Y40*100</f>
        <v>93.893129770992374</v>
      </c>
      <c r="AD40" s="23">
        <f t="shared" ref="AD40:AD70" si="14">U40/P40*100</f>
        <v>82.550335570469798</v>
      </c>
      <c r="AE40" s="48">
        <v>23758</v>
      </c>
      <c r="AF40" s="48">
        <v>23720</v>
      </c>
      <c r="AG40" s="46">
        <v>1965</v>
      </c>
      <c r="AH40" s="25">
        <v>51.539726027397258</v>
      </c>
      <c r="AI40" s="48">
        <v>26679</v>
      </c>
      <c r="AJ40" s="48">
        <v>26850</v>
      </c>
      <c r="AK40" s="46">
        <v>1973</v>
      </c>
      <c r="AL40" s="25">
        <v>60.010958904109586</v>
      </c>
      <c r="AM40" s="23">
        <v>8.4712328767123282</v>
      </c>
      <c r="AN40" s="15">
        <v>8</v>
      </c>
      <c r="AO40" s="81">
        <v>1</v>
      </c>
    </row>
    <row r="41" spans="1:41" s="82" customFormat="1" ht="14" x14ac:dyDescent="0.3">
      <c r="A41" s="11">
        <v>9</v>
      </c>
      <c r="B41" s="69" t="s">
        <v>96</v>
      </c>
      <c r="C41" s="8">
        <v>2</v>
      </c>
      <c r="D41" s="14">
        <v>1</v>
      </c>
      <c r="E41" s="14">
        <v>1904</v>
      </c>
      <c r="F41" s="14">
        <v>3</v>
      </c>
      <c r="G41" s="22">
        <v>2</v>
      </c>
      <c r="H41" s="51">
        <v>1</v>
      </c>
      <c r="I41" s="46">
        <v>5</v>
      </c>
      <c r="J41" s="46">
        <v>30</v>
      </c>
      <c r="K41" s="46">
        <v>2023</v>
      </c>
      <c r="L41" s="52">
        <v>23720</v>
      </c>
      <c r="M41" s="46">
        <v>5</v>
      </c>
      <c r="N41" s="46" t="s">
        <v>19</v>
      </c>
      <c r="O41" s="46">
        <v>1</v>
      </c>
      <c r="P41" s="22">
        <v>149</v>
      </c>
      <c r="Q41" s="11" t="s">
        <v>42</v>
      </c>
      <c r="R41" s="11" t="s">
        <v>43</v>
      </c>
      <c r="S41" s="11">
        <v>87</v>
      </c>
      <c r="T41" s="11">
        <v>62</v>
      </c>
      <c r="U41" s="46">
        <v>123</v>
      </c>
      <c r="V41" s="46">
        <v>3</v>
      </c>
      <c r="W41" s="46">
        <v>5</v>
      </c>
      <c r="X41" s="46">
        <v>0</v>
      </c>
      <c r="Y41" s="22">
        <f t="shared" si="6"/>
        <v>131</v>
      </c>
      <c r="Z41" s="11">
        <f t="shared" si="10"/>
        <v>131</v>
      </c>
      <c r="AA41" s="27">
        <f t="shared" si="11"/>
        <v>88</v>
      </c>
      <c r="AB41" s="23">
        <f t="shared" si="12"/>
        <v>93.893129770992374</v>
      </c>
      <c r="AC41" s="23">
        <f t="shared" si="13"/>
        <v>93.893129770992374</v>
      </c>
      <c r="AD41" s="23">
        <f t="shared" si="14"/>
        <v>82.550335570469798</v>
      </c>
      <c r="AE41" s="48">
        <v>23758</v>
      </c>
      <c r="AF41" s="48">
        <v>23720</v>
      </c>
      <c r="AG41" s="46">
        <v>1965</v>
      </c>
      <c r="AH41" s="25">
        <v>60.419178082191777</v>
      </c>
      <c r="AI41" s="48">
        <v>26679</v>
      </c>
      <c r="AJ41" s="48">
        <v>26850</v>
      </c>
      <c r="AK41" s="46">
        <v>1973</v>
      </c>
      <c r="AL41" s="25">
        <v>68.890410958904113</v>
      </c>
      <c r="AM41" s="23">
        <v>8.4712328767123282</v>
      </c>
      <c r="AN41" s="15">
        <v>8</v>
      </c>
      <c r="AO41" s="81">
        <v>1</v>
      </c>
    </row>
    <row r="42" spans="1:41" s="80" customFormat="1" ht="14" x14ac:dyDescent="0.3">
      <c r="A42" s="11">
        <v>9</v>
      </c>
      <c r="B42" s="69" t="s">
        <v>97</v>
      </c>
      <c r="C42" s="8">
        <v>0</v>
      </c>
      <c r="D42" s="14">
        <v>1</v>
      </c>
      <c r="E42" s="14">
        <v>1908</v>
      </c>
      <c r="F42" s="14">
        <v>3</v>
      </c>
      <c r="G42" s="22">
        <v>4</v>
      </c>
      <c r="H42" s="11">
        <v>2</v>
      </c>
      <c r="I42" s="22">
        <v>5</v>
      </c>
      <c r="J42" s="22">
        <v>73</v>
      </c>
      <c r="K42" s="22">
        <v>5576</v>
      </c>
      <c r="L42" s="24">
        <v>24392</v>
      </c>
      <c r="M42" s="46">
        <v>5</v>
      </c>
      <c r="N42" s="46" t="s">
        <v>19</v>
      </c>
      <c r="O42" s="46">
        <v>1</v>
      </c>
      <c r="P42" s="22">
        <v>149</v>
      </c>
      <c r="Q42" s="11" t="s">
        <v>44</v>
      </c>
      <c r="R42" s="11" t="s">
        <v>45</v>
      </c>
      <c r="S42" s="11">
        <v>135</v>
      </c>
      <c r="T42" s="11">
        <v>14</v>
      </c>
      <c r="U42" s="22">
        <v>136</v>
      </c>
      <c r="V42" s="22">
        <v>6</v>
      </c>
      <c r="W42" s="22">
        <v>3</v>
      </c>
      <c r="X42" s="22">
        <v>0</v>
      </c>
      <c r="Y42" s="22">
        <f t="shared" si="6"/>
        <v>145</v>
      </c>
      <c r="Z42" s="11">
        <f t="shared" si="10"/>
        <v>145</v>
      </c>
      <c r="AA42" s="27">
        <f t="shared" si="11"/>
        <v>97</v>
      </c>
      <c r="AB42" s="23">
        <f t="shared" si="12"/>
        <v>93.793103448275858</v>
      </c>
      <c r="AC42" s="23">
        <f t="shared" si="13"/>
        <v>93.793103448275858</v>
      </c>
      <c r="AD42" s="23">
        <f t="shared" si="14"/>
        <v>91.275167785234899</v>
      </c>
      <c r="AE42" s="10">
        <v>24392</v>
      </c>
      <c r="AF42" s="10">
        <v>24392</v>
      </c>
      <c r="AG42" s="11">
        <v>1966</v>
      </c>
      <c r="AH42" s="25">
        <v>58.210958904109589</v>
      </c>
      <c r="AI42" s="38">
        <v>25218</v>
      </c>
      <c r="AJ42" s="10">
        <v>25218</v>
      </c>
      <c r="AK42" s="11">
        <v>1969</v>
      </c>
      <c r="AL42" s="25">
        <v>60.473972602739728</v>
      </c>
      <c r="AM42" s="23">
        <v>2.2630136986301368</v>
      </c>
      <c r="AN42" s="15">
        <v>8</v>
      </c>
      <c r="AO42" s="81">
        <v>1</v>
      </c>
    </row>
    <row r="43" spans="1:41" s="80" customFormat="1" ht="14" x14ac:dyDescent="0.3">
      <c r="A43" s="11">
        <v>9</v>
      </c>
      <c r="B43" s="69" t="s">
        <v>98</v>
      </c>
      <c r="C43" s="8">
        <v>1</v>
      </c>
      <c r="D43" s="14">
        <v>1</v>
      </c>
      <c r="E43" s="14">
        <v>1911</v>
      </c>
      <c r="F43" s="14">
        <v>1</v>
      </c>
      <c r="G43" s="22">
        <v>1</v>
      </c>
      <c r="H43" s="11" t="s">
        <v>19</v>
      </c>
      <c r="I43" s="22">
        <v>5</v>
      </c>
      <c r="J43" s="22">
        <v>86</v>
      </c>
      <c r="K43" s="22">
        <v>6771</v>
      </c>
      <c r="L43" s="24">
        <v>24539</v>
      </c>
      <c r="M43" s="46">
        <v>5</v>
      </c>
      <c r="N43" s="46" t="s">
        <v>19</v>
      </c>
      <c r="O43" s="46">
        <v>1</v>
      </c>
      <c r="P43" s="22">
        <v>149</v>
      </c>
      <c r="Q43" s="11" t="s">
        <v>44</v>
      </c>
      <c r="R43" s="11" t="s">
        <v>45</v>
      </c>
      <c r="S43" s="11">
        <v>135</v>
      </c>
      <c r="T43" s="11">
        <v>14</v>
      </c>
      <c r="U43" s="22">
        <v>125</v>
      </c>
      <c r="V43" s="22">
        <v>2</v>
      </c>
      <c r="W43" s="22">
        <v>1</v>
      </c>
      <c r="X43" s="22">
        <v>0</v>
      </c>
      <c r="Y43" s="22">
        <f t="shared" si="6"/>
        <v>128</v>
      </c>
      <c r="Z43" s="11">
        <f t="shared" si="10"/>
        <v>128</v>
      </c>
      <c r="AA43" s="27">
        <f t="shared" si="11"/>
        <v>86</v>
      </c>
      <c r="AB43" s="23">
        <f t="shared" si="12"/>
        <v>97.65625</v>
      </c>
      <c r="AC43" s="23">
        <f t="shared" si="13"/>
        <v>97.65625</v>
      </c>
      <c r="AD43" s="23">
        <f t="shared" si="14"/>
        <v>83.892617449664428</v>
      </c>
      <c r="AE43" s="24">
        <v>24539</v>
      </c>
      <c r="AF43" s="24">
        <v>24539</v>
      </c>
      <c r="AG43" s="27">
        <v>1967</v>
      </c>
      <c r="AH43" s="25">
        <v>55.945205479452056</v>
      </c>
      <c r="AI43" s="24" t="s">
        <v>19</v>
      </c>
      <c r="AJ43" s="24">
        <v>27157</v>
      </c>
      <c r="AK43" s="22">
        <v>1974</v>
      </c>
      <c r="AL43" s="25">
        <v>63.11780821917808</v>
      </c>
      <c r="AM43" s="23">
        <v>7.1726027397260275</v>
      </c>
      <c r="AN43" s="15" t="s">
        <v>19</v>
      </c>
      <c r="AO43" s="81">
        <v>2</v>
      </c>
    </row>
    <row r="44" spans="1:41" s="77" customFormat="1" ht="14" x14ac:dyDescent="0.3">
      <c r="A44" s="11">
        <v>9</v>
      </c>
      <c r="B44" s="69" t="s">
        <v>99</v>
      </c>
      <c r="C44" s="8">
        <v>1</v>
      </c>
      <c r="D44" s="14">
        <v>1</v>
      </c>
      <c r="E44" s="14">
        <v>1902</v>
      </c>
      <c r="F44" s="14">
        <v>3</v>
      </c>
      <c r="G44" s="22">
        <v>1</v>
      </c>
      <c r="H44" s="11">
        <v>2</v>
      </c>
      <c r="I44" s="22">
        <v>5</v>
      </c>
      <c r="J44" s="22">
        <v>88</v>
      </c>
      <c r="K44" s="22">
        <v>6977</v>
      </c>
      <c r="L44" s="24">
        <v>24581</v>
      </c>
      <c r="M44" s="46">
        <v>5</v>
      </c>
      <c r="N44" s="46" t="s">
        <v>19</v>
      </c>
      <c r="O44" s="46">
        <v>1</v>
      </c>
      <c r="P44" s="22">
        <v>149</v>
      </c>
      <c r="Q44" s="11" t="s">
        <v>44</v>
      </c>
      <c r="R44" s="11" t="s">
        <v>45</v>
      </c>
      <c r="S44" s="11">
        <v>135</v>
      </c>
      <c r="T44" s="11">
        <v>14</v>
      </c>
      <c r="U44" s="22">
        <v>135</v>
      </c>
      <c r="V44" s="22">
        <v>3</v>
      </c>
      <c r="W44" s="22">
        <v>0</v>
      </c>
      <c r="X44" s="22">
        <v>0</v>
      </c>
      <c r="Y44" s="22">
        <f t="shared" si="6"/>
        <v>138</v>
      </c>
      <c r="Z44" s="11">
        <f t="shared" si="10"/>
        <v>138</v>
      </c>
      <c r="AA44" s="27">
        <f t="shared" si="11"/>
        <v>92</v>
      </c>
      <c r="AB44" s="23">
        <f t="shared" si="12"/>
        <v>97.826086956521735</v>
      </c>
      <c r="AC44" s="23">
        <f t="shared" si="13"/>
        <v>97.826086956521735</v>
      </c>
      <c r="AD44" s="23">
        <f t="shared" si="14"/>
        <v>90.604026845637591</v>
      </c>
      <c r="AE44" s="10">
        <v>24582</v>
      </c>
      <c r="AF44" s="10">
        <v>24582</v>
      </c>
      <c r="AG44" s="11">
        <v>1967</v>
      </c>
      <c r="AH44" s="25">
        <v>65.224657534246575</v>
      </c>
      <c r="AI44" s="24">
        <v>26679</v>
      </c>
      <c r="AJ44" s="24">
        <v>26850</v>
      </c>
      <c r="AK44" s="22">
        <v>1973</v>
      </c>
      <c r="AL44" s="25">
        <v>71.438356164383563</v>
      </c>
      <c r="AM44" s="23">
        <v>6.2136986301369861</v>
      </c>
      <c r="AN44" s="15">
        <v>8</v>
      </c>
      <c r="AO44" s="11">
        <v>2</v>
      </c>
    </row>
    <row r="45" spans="1:41" s="77" customFormat="1" ht="14" x14ac:dyDescent="0.3">
      <c r="A45" s="11">
        <v>9</v>
      </c>
      <c r="B45" s="69" t="s">
        <v>100</v>
      </c>
      <c r="C45" s="8">
        <v>1</v>
      </c>
      <c r="D45" s="14">
        <v>1</v>
      </c>
      <c r="E45" s="14">
        <v>1900</v>
      </c>
      <c r="F45" s="14">
        <v>3</v>
      </c>
      <c r="G45" s="22">
        <v>3</v>
      </c>
      <c r="H45" s="11">
        <v>1</v>
      </c>
      <c r="I45" s="22">
        <v>6</v>
      </c>
      <c r="J45" s="22">
        <v>34</v>
      </c>
      <c r="K45" s="22">
        <v>3176</v>
      </c>
      <c r="L45" s="24">
        <v>25189</v>
      </c>
      <c r="M45" s="46">
        <v>5</v>
      </c>
      <c r="N45" s="46" t="s">
        <v>19</v>
      </c>
      <c r="O45" s="46">
        <v>1</v>
      </c>
      <c r="P45" s="22">
        <v>149</v>
      </c>
      <c r="Q45" s="11" t="s">
        <v>44</v>
      </c>
      <c r="R45" s="11" t="s">
        <v>46</v>
      </c>
      <c r="S45" s="11">
        <v>129</v>
      </c>
      <c r="T45" s="11">
        <v>20</v>
      </c>
      <c r="U45" s="22">
        <v>97</v>
      </c>
      <c r="V45" s="22">
        <v>3</v>
      </c>
      <c r="W45" s="22">
        <v>12</v>
      </c>
      <c r="X45" s="22">
        <v>2</v>
      </c>
      <c r="Y45" s="22">
        <f t="shared" si="6"/>
        <v>114</v>
      </c>
      <c r="Z45" s="11">
        <f t="shared" si="10"/>
        <v>114</v>
      </c>
      <c r="AA45" s="27">
        <f t="shared" si="11"/>
        <v>76</v>
      </c>
      <c r="AB45" s="23">
        <f t="shared" si="12"/>
        <v>85.087719298245617</v>
      </c>
      <c r="AC45" s="23">
        <f t="shared" si="13"/>
        <v>85.087719298245617</v>
      </c>
      <c r="AD45" s="23">
        <f t="shared" si="14"/>
        <v>65.100671140939596</v>
      </c>
      <c r="AE45" s="24">
        <v>25219</v>
      </c>
      <c r="AF45" s="24">
        <v>25189</v>
      </c>
      <c r="AG45" s="27">
        <v>1969</v>
      </c>
      <c r="AH45" s="25">
        <v>68.208219178082189</v>
      </c>
      <c r="AI45" s="24">
        <v>28140</v>
      </c>
      <c r="AJ45" s="24">
        <v>28140</v>
      </c>
      <c r="AK45" s="22">
        <v>1977</v>
      </c>
      <c r="AL45" s="25">
        <v>76.210958904109589</v>
      </c>
      <c r="AM45" s="23">
        <v>8.0027397260273965</v>
      </c>
      <c r="AN45" s="15">
        <v>8</v>
      </c>
      <c r="AO45" s="11">
        <v>1</v>
      </c>
    </row>
    <row r="46" spans="1:41" s="77" customFormat="1" ht="14" x14ac:dyDescent="0.3">
      <c r="A46" s="11">
        <v>9</v>
      </c>
      <c r="B46" s="69" t="s">
        <v>101</v>
      </c>
      <c r="C46" s="8">
        <v>0</v>
      </c>
      <c r="D46" s="14">
        <v>1</v>
      </c>
      <c r="E46" s="14" t="s">
        <v>19</v>
      </c>
      <c r="F46" s="14">
        <v>3</v>
      </c>
      <c r="G46" s="22">
        <v>3</v>
      </c>
      <c r="H46" s="11">
        <v>1</v>
      </c>
      <c r="I46" s="22">
        <v>6</v>
      </c>
      <c r="J46" s="22">
        <v>34</v>
      </c>
      <c r="K46" s="22">
        <v>3176</v>
      </c>
      <c r="L46" s="24">
        <v>25189</v>
      </c>
      <c r="M46" s="46">
        <v>5</v>
      </c>
      <c r="N46" s="46" t="s">
        <v>19</v>
      </c>
      <c r="O46" s="46">
        <v>1</v>
      </c>
      <c r="P46" s="22">
        <v>149</v>
      </c>
      <c r="Q46" s="11" t="s">
        <v>44</v>
      </c>
      <c r="R46" s="11" t="s">
        <v>46</v>
      </c>
      <c r="S46" s="11">
        <v>129</v>
      </c>
      <c r="T46" s="11">
        <v>20</v>
      </c>
      <c r="U46" s="22">
        <v>97</v>
      </c>
      <c r="V46" s="22">
        <v>3</v>
      </c>
      <c r="W46" s="22">
        <v>12</v>
      </c>
      <c r="X46" s="22">
        <v>2</v>
      </c>
      <c r="Y46" s="22">
        <f t="shared" si="6"/>
        <v>114</v>
      </c>
      <c r="Z46" s="11">
        <f t="shared" si="10"/>
        <v>114</v>
      </c>
      <c r="AA46" s="27">
        <f t="shared" si="11"/>
        <v>76</v>
      </c>
      <c r="AB46" s="23">
        <f t="shared" si="12"/>
        <v>85.087719298245617</v>
      </c>
      <c r="AC46" s="23">
        <f t="shared" si="13"/>
        <v>85.087719298245617</v>
      </c>
      <c r="AD46" s="23">
        <f t="shared" si="14"/>
        <v>65.100671140939596</v>
      </c>
      <c r="AE46" s="24">
        <v>25219</v>
      </c>
      <c r="AF46" s="24">
        <v>25189</v>
      </c>
      <c r="AG46" s="27">
        <v>1969</v>
      </c>
      <c r="AH46" s="25" t="s">
        <v>19</v>
      </c>
      <c r="AI46" s="24">
        <v>28140</v>
      </c>
      <c r="AJ46" s="24">
        <v>28140</v>
      </c>
      <c r="AK46" s="22">
        <v>1977</v>
      </c>
      <c r="AL46" s="25" t="s">
        <v>19</v>
      </c>
      <c r="AM46" s="23">
        <v>8.0027397260273965</v>
      </c>
      <c r="AN46" s="15">
        <v>8</v>
      </c>
      <c r="AO46" s="11">
        <v>2</v>
      </c>
    </row>
    <row r="47" spans="1:41" s="77" customFormat="1" ht="14" x14ac:dyDescent="0.3">
      <c r="A47" s="11">
        <v>9</v>
      </c>
      <c r="B47" s="69" t="s">
        <v>102</v>
      </c>
      <c r="C47" s="8">
        <v>0</v>
      </c>
      <c r="D47" s="14">
        <v>1</v>
      </c>
      <c r="E47" s="14" t="s">
        <v>19</v>
      </c>
      <c r="F47" s="14">
        <v>3</v>
      </c>
      <c r="G47" s="22">
        <v>3</v>
      </c>
      <c r="H47" s="11">
        <v>1</v>
      </c>
      <c r="I47" s="22">
        <v>6</v>
      </c>
      <c r="J47" s="22">
        <v>34</v>
      </c>
      <c r="K47" s="22">
        <v>3176</v>
      </c>
      <c r="L47" s="24">
        <v>25189</v>
      </c>
      <c r="M47" s="46">
        <v>5</v>
      </c>
      <c r="N47" s="46" t="s">
        <v>19</v>
      </c>
      <c r="O47" s="46">
        <v>1</v>
      </c>
      <c r="P47" s="22">
        <v>149</v>
      </c>
      <c r="Q47" s="11" t="s">
        <v>44</v>
      </c>
      <c r="R47" s="11" t="s">
        <v>46</v>
      </c>
      <c r="S47" s="11">
        <v>129</v>
      </c>
      <c r="T47" s="11">
        <v>20</v>
      </c>
      <c r="U47" s="22">
        <v>97</v>
      </c>
      <c r="V47" s="22">
        <v>3</v>
      </c>
      <c r="W47" s="22">
        <v>12</v>
      </c>
      <c r="X47" s="22">
        <v>2</v>
      </c>
      <c r="Y47" s="22">
        <f t="shared" si="6"/>
        <v>114</v>
      </c>
      <c r="Z47" s="11">
        <f t="shared" si="10"/>
        <v>114</v>
      </c>
      <c r="AA47" s="27">
        <f t="shared" si="11"/>
        <v>76</v>
      </c>
      <c r="AB47" s="23">
        <f t="shared" si="12"/>
        <v>85.087719298245617</v>
      </c>
      <c r="AC47" s="23">
        <f t="shared" si="13"/>
        <v>85.087719298245617</v>
      </c>
      <c r="AD47" s="23">
        <f t="shared" si="14"/>
        <v>65.100671140939596</v>
      </c>
      <c r="AE47" s="24">
        <v>25219</v>
      </c>
      <c r="AF47" s="24">
        <v>25239</v>
      </c>
      <c r="AG47" s="27">
        <v>1969</v>
      </c>
      <c r="AH47" s="25" t="s">
        <v>19</v>
      </c>
      <c r="AI47" s="24">
        <v>28140</v>
      </c>
      <c r="AJ47" s="24">
        <v>28140</v>
      </c>
      <c r="AK47" s="22">
        <v>1977</v>
      </c>
      <c r="AL47" s="25" t="s">
        <v>19</v>
      </c>
      <c r="AM47" s="23">
        <v>8.0027397260273965</v>
      </c>
      <c r="AN47" s="15">
        <v>8</v>
      </c>
      <c r="AO47" s="11">
        <v>2</v>
      </c>
    </row>
    <row r="48" spans="1:41" s="77" customFormat="1" ht="14" x14ac:dyDescent="0.3">
      <c r="A48" s="11">
        <v>9</v>
      </c>
      <c r="B48" s="69" t="s">
        <v>103</v>
      </c>
      <c r="C48" s="8">
        <v>0</v>
      </c>
      <c r="D48" s="14">
        <v>1</v>
      </c>
      <c r="E48" s="14">
        <v>1906</v>
      </c>
      <c r="F48" s="14">
        <v>3</v>
      </c>
      <c r="G48" s="22">
        <v>3</v>
      </c>
      <c r="H48" s="11">
        <v>1</v>
      </c>
      <c r="I48" s="22">
        <v>6</v>
      </c>
      <c r="J48" s="22">
        <v>34</v>
      </c>
      <c r="K48" s="22">
        <v>3176</v>
      </c>
      <c r="L48" s="24">
        <v>25189</v>
      </c>
      <c r="M48" s="46">
        <v>5</v>
      </c>
      <c r="N48" s="46" t="s">
        <v>19</v>
      </c>
      <c r="O48" s="46">
        <v>1</v>
      </c>
      <c r="P48" s="22">
        <v>149</v>
      </c>
      <c r="Q48" s="11" t="s">
        <v>44</v>
      </c>
      <c r="R48" s="11" t="s">
        <v>46</v>
      </c>
      <c r="S48" s="11">
        <v>129</v>
      </c>
      <c r="T48" s="11">
        <v>20</v>
      </c>
      <c r="U48" s="22">
        <v>97</v>
      </c>
      <c r="V48" s="22">
        <v>3</v>
      </c>
      <c r="W48" s="22">
        <v>12</v>
      </c>
      <c r="X48" s="22">
        <v>2</v>
      </c>
      <c r="Y48" s="22">
        <f t="shared" si="6"/>
        <v>114</v>
      </c>
      <c r="Z48" s="11">
        <f t="shared" si="10"/>
        <v>114</v>
      </c>
      <c r="AA48" s="27">
        <f t="shared" si="11"/>
        <v>76</v>
      </c>
      <c r="AB48" s="23">
        <f t="shared" si="12"/>
        <v>85.087719298245617</v>
      </c>
      <c r="AC48" s="23">
        <f t="shared" si="13"/>
        <v>85.087719298245617</v>
      </c>
      <c r="AD48" s="23">
        <f t="shared" si="14"/>
        <v>65.100671140939596</v>
      </c>
      <c r="AE48" s="24">
        <v>25219</v>
      </c>
      <c r="AF48" s="24">
        <v>25189</v>
      </c>
      <c r="AG48" s="27">
        <v>1969</v>
      </c>
      <c r="AH48" s="25">
        <v>62.419178082191777</v>
      </c>
      <c r="AI48" s="24">
        <v>28140</v>
      </c>
      <c r="AJ48" s="24">
        <v>28140</v>
      </c>
      <c r="AK48" s="22">
        <v>1977</v>
      </c>
      <c r="AL48" s="25">
        <v>70.421917808219177</v>
      </c>
      <c r="AM48" s="23">
        <v>8.0027397260273965</v>
      </c>
      <c r="AN48" s="15">
        <v>8</v>
      </c>
      <c r="AO48" s="11">
        <v>2</v>
      </c>
    </row>
    <row r="49" spans="1:41" s="77" customFormat="1" ht="14" x14ac:dyDescent="0.3">
      <c r="A49" s="11">
        <v>9</v>
      </c>
      <c r="B49" s="69" t="s">
        <v>104</v>
      </c>
      <c r="C49" s="8">
        <v>0</v>
      </c>
      <c r="D49" s="14">
        <v>1</v>
      </c>
      <c r="E49" s="14">
        <v>1908</v>
      </c>
      <c r="F49" s="14">
        <v>3</v>
      </c>
      <c r="G49" s="22">
        <v>4</v>
      </c>
      <c r="H49" s="11">
        <v>1</v>
      </c>
      <c r="I49" s="22">
        <v>6</v>
      </c>
      <c r="J49" s="22">
        <v>34</v>
      </c>
      <c r="K49" s="22">
        <v>3176</v>
      </c>
      <c r="L49" s="24">
        <v>25189</v>
      </c>
      <c r="M49" s="46">
        <v>5</v>
      </c>
      <c r="N49" s="46" t="s">
        <v>19</v>
      </c>
      <c r="O49" s="46">
        <v>1</v>
      </c>
      <c r="P49" s="22">
        <v>149</v>
      </c>
      <c r="Q49" s="11" t="s">
        <v>44</v>
      </c>
      <c r="R49" s="11" t="s">
        <v>46</v>
      </c>
      <c r="S49" s="11">
        <v>129</v>
      </c>
      <c r="T49" s="11">
        <v>20</v>
      </c>
      <c r="U49" s="22">
        <v>97</v>
      </c>
      <c r="V49" s="22">
        <v>3</v>
      </c>
      <c r="W49" s="22">
        <v>12</v>
      </c>
      <c r="X49" s="22">
        <v>2</v>
      </c>
      <c r="Y49" s="22">
        <f t="shared" si="6"/>
        <v>114</v>
      </c>
      <c r="Z49" s="11">
        <f t="shared" si="10"/>
        <v>114</v>
      </c>
      <c r="AA49" s="27">
        <f t="shared" si="11"/>
        <v>76</v>
      </c>
      <c r="AB49" s="23">
        <f t="shared" si="12"/>
        <v>85.087719298245617</v>
      </c>
      <c r="AC49" s="23">
        <f t="shared" si="13"/>
        <v>85.087719298245617</v>
      </c>
      <c r="AD49" s="23">
        <f t="shared" si="14"/>
        <v>65.100671140939596</v>
      </c>
      <c r="AE49" s="24">
        <v>25219</v>
      </c>
      <c r="AF49" s="24">
        <v>25189</v>
      </c>
      <c r="AG49" s="27">
        <v>1969</v>
      </c>
      <c r="AH49" s="25">
        <v>60.476712328767121</v>
      </c>
      <c r="AI49" s="24">
        <v>28140</v>
      </c>
      <c r="AJ49" s="24">
        <v>28140</v>
      </c>
      <c r="AK49" s="22">
        <v>1977</v>
      </c>
      <c r="AL49" s="25">
        <v>68.479452054794521</v>
      </c>
      <c r="AM49" s="23">
        <v>8.0027397260273965</v>
      </c>
      <c r="AN49" s="15">
        <v>8</v>
      </c>
      <c r="AO49" s="11">
        <v>1</v>
      </c>
    </row>
    <row r="50" spans="1:41" s="77" customFormat="1" ht="14" x14ac:dyDescent="0.3">
      <c r="A50" s="11">
        <v>9</v>
      </c>
      <c r="B50" s="69" t="s">
        <v>105</v>
      </c>
      <c r="C50" s="8">
        <v>0</v>
      </c>
      <c r="D50" s="14">
        <v>1</v>
      </c>
      <c r="E50" s="14">
        <v>1909</v>
      </c>
      <c r="F50" s="14">
        <v>1</v>
      </c>
      <c r="G50" s="22">
        <v>1</v>
      </c>
      <c r="H50" s="11" t="s">
        <v>19</v>
      </c>
      <c r="I50" s="22">
        <v>6</v>
      </c>
      <c r="J50" s="22">
        <v>34</v>
      </c>
      <c r="K50" s="22">
        <v>3176</v>
      </c>
      <c r="L50" s="24">
        <v>25189</v>
      </c>
      <c r="M50" s="46">
        <v>5</v>
      </c>
      <c r="N50" s="46" t="s">
        <v>19</v>
      </c>
      <c r="O50" s="46">
        <v>1</v>
      </c>
      <c r="P50" s="22">
        <v>149</v>
      </c>
      <c r="Q50" s="11" t="s">
        <v>44</v>
      </c>
      <c r="R50" s="11" t="s">
        <v>46</v>
      </c>
      <c r="S50" s="11">
        <v>129</v>
      </c>
      <c r="T50" s="11">
        <v>20</v>
      </c>
      <c r="U50" s="22">
        <v>97</v>
      </c>
      <c r="V50" s="22">
        <v>6</v>
      </c>
      <c r="W50" s="22">
        <v>11</v>
      </c>
      <c r="X50" s="22">
        <v>1</v>
      </c>
      <c r="Y50" s="22">
        <f t="shared" si="6"/>
        <v>115</v>
      </c>
      <c r="Z50" s="11">
        <f t="shared" si="10"/>
        <v>115</v>
      </c>
      <c r="AA50" s="27">
        <f t="shared" si="11"/>
        <v>77</v>
      </c>
      <c r="AB50" s="23">
        <f t="shared" si="12"/>
        <v>84.34782608695653</v>
      </c>
      <c r="AC50" s="23">
        <f t="shared" si="13"/>
        <v>84.34782608695653</v>
      </c>
      <c r="AD50" s="23">
        <f t="shared" si="14"/>
        <v>65.100671140939596</v>
      </c>
      <c r="AE50" s="24">
        <v>25189</v>
      </c>
      <c r="AF50" s="24">
        <v>25189</v>
      </c>
      <c r="AG50" s="27">
        <v>1968</v>
      </c>
      <c r="AH50" s="25">
        <v>59.736986301369861</v>
      </c>
      <c r="AI50" s="24" t="s">
        <v>19</v>
      </c>
      <c r="AJ50" s="24">
        <v>27149</v>
      </c>
      <c r="AK50" s="22">
        <v>1974</v>
      </c>
      <c r="AL50" s="25">
        <v>65.106849315068487</v>
      </c>
      <c r="AM50" s="23">
        <v>5.3698630136986303</v>
      </c>
      <c r="AN50" s="15" t="s">
        <v>19</v>
      </c>
      <c r="AO50" s="11">
        <v>1</v>
      </c>
    </row>
    <row r="51" spans="1:41" s="77" customFormat="1" ht="14" x14ac:dyDescent="0.3">
      <c r="A51" s="11">
        <v>9</v>
      </c>
      <c r="B51" s="69" t="s">
        <v>106</v>
      </c>
      <c r="C51" s="8">
        <v>0</v>
      </c>
      <c r="D51" s="14">
        <v>1</v>
      </c>
      <c r="E51" s="14">
        <v>1909</v>
      </c>
      <c r="F51" s="14">
        <v>4</v>
      </c>
      <c r="G51" s="22">
        <v>1</v>
      </c>
      <c r="H51" s="11" t="s">
        <v>19</v>
      </c>
      <c r="I51" s="22">
        <v>6</v>
      </c>
      <c r="J51" s="22">
        <v>34</v>
      </c>
      <c r="K51" s="22">
        <v>3176</v>
      </c>
      <c r="L51" s="24">
        <v>25189</v>
      </c>
      <c r="M51" s="51">
        <v>5</v>
      </c>
      <c r="N51" s="51" t="s">
        <v>19</v>
      </c>
      <c r="O51" s="51">
        <v>1</v>
      </c>
      <c r="P51" s="22">
        <v>149</v>
      </c>
      <c r="Q51" s="11" t="s">
        <v>44</v>
      </c>
      <c r="R51" s="11" t="s">
        <v>46</v>
      </c>
      <c r="S51" s="11">
        <v>129</v>
      </c>
      <c r="T51" s="11">
        <v>20</v>
      </c>
      <c r="U51" s="22">
        <v>97</v>
      </c>
      <c r="V51" s="22">
        <v>5</v>
      </c>
      <c r="W51" s="22">
        <v>12</v>
      </c>
      <c r="X51" s="22">
        <v>1</v>
      </c>
      <c r="Y51" s="22">
        <f t="shared" si="6"/>
        <v>115</v>
      </c>
      <c r="Z51" s="11">
        <f t="shared" si="10"/>
        <v>115</v>
      </c>
      <c r="AA51" s="27">
        <f t="shared" si="11"/>
        <v>77</v>
      </c>
      <c r="AB51" s="23">
        <f t="shared" si="12"/>
        <v>84.34782608695653</v>
      </c>
      <c r="AC51" s="23">
        <f t="shared" si="13"/>
        <v>84.34782608695653</v>
      </c>
      <c r="AD51" s="23">
        <f t="shared" si="14"/>
        <v>65.100671140939596</v>
      </c>
      <c r="AE51" s="24">
        <v>25189</v>
      </c>
      <c r="AF51" s="24">
        <v>25189</v>
      </c>
      <c r="AG51" s="27">
        <v>1968</v>
      </c>
      <c r="AH51" s="25">
        <v>59.736986301369861</v>
      </c>
      <c r="AI51" s="24" t="s">
        <v>19</v>
      </c>
      <c r="AJ51" s="24">
        <v>27149</v>
      </c>
      <c r="AK51" s="22">
        <v>1974</v>
      </c>
      <c r="AL51" s="25">
        <v>65.106849315068487</v>
      </c>
      <c r="AM51" s="23">
        <v>5.3698630136986303</v>
      </c>
      <c r="AN51" s="15" t="s">
        <v>19</v>
      </c>
      <c r="AO51" s="11">
        <v>1</v>
      </c>
    </row>
    <row r="52" spans="1:41" s="77" customFormat="1" ht="14" x14ac:dyDescent="0.3">
      <c r="A52" s="11">
        <v>9</v>
      </c>
      <c r="B52" s="69" t="s">
        <v>107</v>
      </c>
      <c r="C52" s="8">
        <v>0</v>
      </c>
      <c r="D52" s="14">
        <v>1</v>
      </c>
      <c r="E52" s="14">
        <v>1921</v>
      </c>
      <c r="F52" s="14">
        <v>3</v>
      </c>
      <c r="G52" s="22">
        <v>1</v>
      </c>
      <c r="H52" s="11">
        <v>1</v>
      </c>
      <c r="I52" s="22">
        <v>6</v>
      </c>
      <c r="J52" s="22">
        <v>34</v>
      </c>
      <c r="K52" s="22">
        <v>3176</v>
      </c>
      <c r="L52" s="24">
        <v>25189</v>
      </c>
      <c r="M52" s="46">
        <v>5</v>
      </c>
      <c r="N52" s="46" t="s">
        <v>19</v>
      </c>
      <c r="O52" s="46">
        <v>1</v>
      </c>
      <c r="P52" s="22">
        <v>149</v>
      </c>
      <c r="Q52" s="11" t="s">
        <v>44</v>
      </c>
      <c r="R52" s="11" t="s">
        <v>46</v>
      </c>
      <c r="S52" s="11">
        <v>129</v>
      </c>
      <c r="T52" s="11">
        <v>20</v>
      </c>
      <c r="U52" s="22">
        <v>97</v>
      </c>
      <c r="V52" s="22">
        <v>3</v>
      </c>
      <c r="W52" s="22">
        <v>12</v>
      </c>
      <c r="X52" s="22">
        <v>2</v>
      </c>
      <c r="Y52" s="22">
        <f t="shared" si="6"/>
        <v>114</v>
      </c>
      <c r="Z52" s="11">
        <f t="shared" si="10"/>
        <v>114</v>
      </c>
      <c r="AA52" s="27">
        <f t="shared" si="11"/>
        <v>76</v>
      </c>
      <c r="AB52" s="23">
        <f t="shared" si="12"/>
        <v>85.087719298245617</v>
      </c>
      <c r="AC52" s="23">
        <f t="shared" si="13"/>
        <v>85.087719298245617</v>
      </c>
      <c r="AD52" s="23">
        <f t="shared" si="14"/>
        <v>65.100671140939596</v>
      </c>
      <c r="AE52" s="24">
        <v>25219</v>
      </c>
      <c r="AF52" s="24">
        <v>25239</v>
      </c>
      <c r="AG52" s="27">
        <v>1969</v>
      </c>
      <c r="AH52" s="25">
        <v>47.531506849315072</v>
      </c>
      <c r="AI52" s="24">
        <v>28140</v>
      </c>
      <c r="AJ52" s="24">
        <v>28140</v>
      </c>
      <c r="AK52" s="22">
        <v>1977</v>
      </c>
      <c r="AL52" s="25">
        <v>55.534246575342465</v>
      </c>
      <c r="AM52" s="23">
        <v>8.0027397260273965</v>
      </c>
      <c r="AN52" s="15">
        <v>8</v>
      </c>
      <c r="AO52" s="11">
        <v>1</v>
      </c>
    </row>
    <row r="53" spans="1:41" s="77" customFormat="1" ht="14" x14ac:dyDescent="0.3">
      <c r="A53" s="11">
        <v>9</v>
      </c>
      <c r="B53" s="69" t="s">
        <v>108</v>
      </c>
      <c r="C53" s="8">
        <v>0</v>
      </c>
      <c r="D53" s="14">
        <v>1</v>
      </c>
      <c r="E53" s="14">
        <v>1911</v>
      </c>
      <c r="F53" s="14">
        <v>1</v>
      </c>
      <c r="G53" s="22">
        <v>1</v>
      </c>
      <c r="H53" s="11" t="s">
        <v>19</v>
      </c>
      <c r="I53" s="22">
        <v>7</v>
      </c>
      <c r="J53" s="22">
        <v>5</v>
      </c>
      <c r="K53" s="22">
        <v>233</v>
      </c>
      <c r="L53" s="24">
        <v>25842</v>
      </c>
      <c r="M53" s="46">
        <v>5</v>
      </c>
      <c r="N53" s="46" t="s">
        <v>19</v>
      </c>
      <c r="O53" s="46">
        <v>1</v>
      </c>
      <c r="P53" s="22">
        <v>149</v>
      </c>
      <c r="Q53" s="11" t="s">
        <v>47</v>
      </c>
      <c r="R53" s="11" t="s">
        <v>43</v>
      </c>
      <c r="S53" s="11">
        <v>75</v>
      </c>
      <c r="T53" s="11">
        <v>74</v>
      </c>
      <c r="U53" s="22">
        <v>122</v>
      </c>
      <c r="V53" s="22">
        <v>7</v>
      </c>
      <c r="W53" s="22">
        <v>7</v>
      </c>
      <c r="X53" s="22">
        <v>0</v>
      </c>
      <c r="Y53" s="22">
        <f t="shared" si="6"/>
        <v>136</v>
      </c>
      <c r="Z53" s="11">
        <f t="shared" si="10"/>
        <v>136</v>
      </c>
      <c r="AA53" s="27">
        <f t="shared" si="11"/>
        <v>91</v>
      </c>
      <c r="AB53" s="23">
        <f t="shared" si="12"/>
        <v>89.705882352941174</v>
      </c>
      <c r="AC53" s="23">
        <f t="shared" si="13"/>
        <v>89.705882352941174</v>
      </c>
      <c r="AD53" s="23">
        <f t="shared" si="14"/>
        <v>81.87919463087249</v>
      </c>
      <c r="AE53" s="24">
        <v>25842</v>
      </c>
      <c r="AF53" s="24">
        <v>25842</v>
      </c>
      <c r="AG53" s="27">
        <v>1970</v>
      </c>
      <c r="AH53" s="25">
        <v>58.92876712328767</v>
      </c>
      <c r="AI53" s="24" t="s">
        <v>19</v>
      </c>
      <c r="AJ53" s="38">
        <v>28285</v>
      </c>
      <c r="AK53" s="22">
        <v>1977</v>
      </c>
      <c r="AL53" s="25">
        <v>65.62191780821918</v>
      </c>
      <c r="AM53" s="23">
        <v>6.6931506849315072</v>
      </c>
      <c r="AN53" s="15" t="s">
        <v>19</v>
      </c>
      <c r="AO53" s="11">
        <v>2</v>
      </c>
    </row>
    <row r="54" spans="1:41" s="77" customFormat="1" ht="14" x14ac:dyDescent="0.3">
      <c r="A54" s="11">
        <v>9</v>
      </c>
      <c r="B54" s="69" t="s">
        <v>109</v>
      </c>
      <c r="C54" s="8">
        <v>0</v>
      </c>
      <c r="D54" s="14">
        <v>1</v>
      </c>
      <c r="E54" s="14">
        <v>1910</v>
      </c>
      <c r="F54" s="79" t="s">
        <v>271</v>
      </c>
      <c r="G54" s="22">
        <v>1</v>
      </c>
      <c r="H54" s="11" t="s">
        <v>19</v>
      </c>
      <c r="I54" s="22">
        <v>7</v>
      </c>
      <c r="J54" s="22">
        <v>31</v>
      </c>
      <c r="K54" s="22">
        <v>3214</v>
      </c>
      <c r="L54" s="24">
        <v>26282</v>
      </c>
      <c r="M54" s="51">
        <v>5</v>
      </c>
      <c r="N54" s="51" t="s">
        <v>19</v>
      </c>
      <c r="O54" s="51">
        <v>1</v>
      </c>
      <c r="P54" s="22">
        <v>149</v>
      </c>
      <c r="Q54" s="11" t="s">
        <v>47</v>
      </c>
      <c r="R54" s="11" t="s">
        <v>43</v>
      </c>
      <c r="S54" s="11">
        <v>75</v>
      </c>
      <c r="T54" s="11">
        <v>74</v>
      </c>
      <c r="U54" s="22">
        <v>109</v>
      </c>
      <c r="V54" s="22">
        <v>27</v>
      </c>
      <c r="W54" s="22">
        <v>4</v>
      </c>
      <c r="X54" s="22">
        <v>1</v>
      </c>
      <c r="Y54" s="22">
        <f t="shared" si="6"/>
        <v>141</v>
      </c>
      <c r="Z54" s="11">
        <f t="shared" si="10"/>
        <v>141</v>
      </c>
      <c r="AA54" s="27">
        <f t="shared" si="11"/>
        <v>94</v>
      </c>
      <c r="AB54" s="23">
        <f t="shared" si="12"/>
        <v>77.304964539007088</v>
      </c>
      <c r="AC54" s="23">
        <f t="shared" si="13"/>
        <v>77.304964539007088</v>
      </c>
      <c r="AD54" s="23">
        <f t="shared" si="14"/>
        <v>73.154362416107389</v>
      </c>
      <c r="AE54" s="24">
        <v>26282</v>
      </c>
      <c r="AF54" s="24">
        <v>26282</v>
      </c>
      <c r="AG54" s="27">
        <v>1971</v>
      </c>
      <c r="AH54" s="25">
        <v>61.797260273972604</v>
      </c>
      <c r="AI54" s="24">
        <v>1971</v>
      </c>
      <c r="AJ54" s="38">
        <v>27157</v>
      </c>
      <c r="AK54" s="22">
        <v>1974</v>
      </c>
      <c r="AL54" s="25">
        <v>64.194520547945203</v>
      </c>
      <c r="AM54" s="23">
        <v>2.3972602739726026</v>
      </c>
      <c r="AN54" s="15">
        <v>8</v>
      </c>
      <c r="AO54" s="11">
        <v>1</v>
      </c>
    </row>
    <row r="55" spans="1:41" s="77" customFormat="1" ht="14" x14ac:dyDescent="0.3">
      <c r="A55" s="11">
        <v>9</v>
      </c>
      <c r="B55" s="69" t="s">
        <v>110</v>
      </c>
      <c r="C55" s="8">
        <v>0</v>
      </c>
      <c r="D55" s="14">
        <v>1</v>
      </c>
      <c r="E55" s="14" t="s">
        <v>19</v>
      </c>
      <c r="F55" s="14">
        <v>3</v>
      </c>
      <c r="G55" s="22">
        <v>3</v>
      </c>
      <c r="H55" s="11">
        <v>1</v>
      </c>
      <c r="I55" s="22">
        <v>7</v>
      </c>
      <c r="J55" s="22">
        <v>75</v>
      </c>
      <c r="K55" s="22">
        <v>7648</v>
      </c>
      <c r="L55" s="24">
        <v>26850</v>
      </c>
      <c r="M55" s="51">
        <v>5</v>
      </c>
      <c r="N55" s="51" t="s">
        <v>19</v>
      </c>
      <c r="O55" s="51">
        <v>1</v>
      </c>
      <c r="P55" s="22">
        <v>149</v>
      </c>
      <c r="Q55" s="11" t="s">
        <v>47</v>
      </c>
      <c r="R55" s="11" t="s">
        <v>43</v>
      </c>
      <c r="S55" s="11">
        <v>75</v>
      </c>
      <c r="T55" s="11">
        <v>74</v>
      </c>
      <c r="U55" s="22">
        <v>126</v>
      </c>
      <c r="V55" s="22">
        <v>7</v>
      </c>
      <c r="W55" s="22">
        <v>6</v>
      </c>
      <c r="X55" s="22">
        <v>0</v>
      </c>
      <c r="Y55" s="22">
        <f t="shared" si="6"/>
        <v>139</v>
      </c>
      <c r="Z55" s="11">
        <f t="shared" si="10"/>
        <v>139</v>
      </c>
      <c r="AA55" s="27">
        <f t="shared" si="11"/>
        <v>93</v>
      </c>
      <c r="AB55" s="23">
        <f t="shared" si="12"/>
        <v>90.647482014388487</v>
      </c>
      <c r="AC55" s="23">
        <f t="shared" si="13"/>
        <v>90.647482014388487</v>
      </c>
      <c r="AD55" s="23">
        <f t="shared" si="14"/>
        <v>84.56375838926175</v>
      </c>
      <c r="AE55" s="24">
        <v>26850</v>
      </c>
      <c r="AF55" s="24">
        <v>26850</v>
      </c>
      <c r="AG55" s="27">
        <v>1973</v>
      </c>
      <c r="AH55" s="25" t="s">
        <v>19</v>
      </c>
      <c r="AI55" s="24">
        <v>29601</v>
      </c>
      <c r="AJ55" s="38">
        <v>30341</v>
      </c>
      <c r="AK55" s="22">
        <v>1983</v>
      </c>
      <c r="AL55" s="25" t="s">
        <v>19</v>
      </c>
      <c r="AM55" s="23">
        <v>9.5643835616438349</v>
      </c>
      <c r="AN55" s="15">
        <v>8</v>
      </c>
      <c r="AO55" s="11">
        <v>1</v>
      </c>
    </row>
    <row r="56" spans="1:41" s="77" customFormat="1" ht="14" x14ac:dyDescent="0.3">
      <c r="A56" s="11">
        <v>9</v>
      </c>
      <c r="B56" s="69" t="s">
        <v>111</v>
      </c>
      <c r="C56" s="8">
        <v>2</v>
      </c>
      <c r="D56" s="14">
        <v>1</v>
      </c>
      <c r="E56" s="14">
        <v>1925</v>
      </c>
      <c r="F56" s="14">
        <v>3</v>
      </c>
      <c r="G56" s="11">
        <v>2</v>
      </c>
      <c r="H56" s="11">
        <v>1</v>
      </c>
      <c r="I56" s="22">
        <v>7</v>
      </c>
      <c r="J56" s="22">
        <v>75</v>
      </c>
      <c r="K56" s="22">
        <v>7648</v>
      </c>
      <c r="L56" s="24">
        <v>26850</v>
      </c>
      <c r="M56" s="51">
        <v>5</v>
      </c>
      <c r="N56" s="51" t="s">
        <v>19</v>
      </c>
      <c r="O56" s="51">
        <v>1</v>
      </c>
      <c r="P56" s="22">
        <v>149</v>
      </c>
      <c r="Q56" s="11" t="s">
        <v>47</v>
      </c>
      <c r="R56" s="11" t="s">
        <v>43</v>
      </c>
      <c r="S56" s="11">
        <v>75</v>
      </c>
      <c r="T56" s="11">
        <v>74</v>
      </c>
      <c r="U56" s="22">
        <v>126</v>
      </c>
      <c r="V56" s="22">
        <v>7</v>
      </c>
      <c r="W56" s="22">
        <v>6</v>
      </c>
      <c r="X56" s="22">
        <v>0</v>
      </c>
      <c r="Y56" s="11">
        <f t="shared" si="6"/>
        <v>139</v>
      </c>
      <c r="Z56" s="11">
        <f t="shared" si="10"/>
        <v>139</v>
      </c>
      <c r="AA56" s="27">
        <f t="shared" si="11"/>
        <v>93</v>
      </c>
      <c r="AB56" s="23">
        <f t="shared" si="12"/>
        <v>90.647482014388487</v>
      </c>
      <c r="AC56" s="23">
        <f t="shared" si="13"/>
        <v>90.647482014388487</v>
      </c>
      <c r="AD56" s="23">
        <f t="shared" si="14"/>
        <v>84.56375838926175</v>
      </c>
      <c r="AE56" s="24">
        <v>26850</v>
      </c>
      <c r="AF56" s="24">
        <v>26850</v>
      </c>
      <c r="AG56" s="27">
        <v>1973</v>
      </c>
      <c r="AH56" s="25">
        <v>48.238356164383561</v>
      </c>
      <c r="AI56" s="24">
        <v>29601</v>
      </c>
      <c r="AJ56" s="10">
        <v>28285</v>
      </c>
      <c r="AK56" s="11">
        <v>1977</v>
      </c>
      <c r="AL56" s="25">
        <v>52.169863013698631</v>
      </c>
      <c r="AM56" s="23">
        <v>3.9315068493150687</v>
      </c>
      <c r="AN56" s="15">
        <v>8</v>
      </c>
      <c r="AO56" s="11">
        <v>2</v>
      </c>
    </row>
    <row r="57" spans="1:41" s="77" customFormat="1" ht="14" x14ac:dyDescent="0.3">
      <c r="A57" s="11">
        <v>9</v>
      </c>
      <c r="B57" s="69" t="s">
        <v>112</v>
      </c>
      <c r="C57" s="8">
        <v>0</v>
      </c>
      <c r="D57" s="14">
        <v>1</v>
      </c>
      <c r="E57" s="14">
        <v>1910</v>
      </c>
      <c r="F57" s="14">
        <v>3</v>
      </c>
      <c r="G57" s="11">
        <v>3</v>
      </c>
      <c r="H57" s="11">
        <v>1</v>
      </c>
      <c r="I57" s="22">
        <v>7</v>
      </c>
      <c r="J57" s="22">
        <v>75</v>
      </c>
      <c r="K57" s="22">
        <v>7648</v>
      </c>
      <c r="L57" s="24">
        <v>26850</v>
      </c>
      <c r="M57" s="51">
        <v>5</v>
      </c>
      <c r="N57" s="51" t="s">
        <v>19</v>
      </c>
      <c r="O57" s="51">
        <v>1</v>
      </c>
      <c r="P57" s="22">
        <v>149</v>
      </c>
      <c r="Q57" s="11" t="s">
        <v>47</v>
      </c>
      <c r="R57" s="11" t="s">
        <v>43</v>
      </c>
      <c r="S57" s="11">
        <v>75</v>
      </c>
      <c r="T57" s="11">
        <v>74</v>
      </c>
      <c r="U57" s="22">
        <v>126</v>
      </c>
      <c r="V57" s="22">
        <v>7</v>
      </c>
      <c r="W57" s="22">
        <v>6</v>
      </c>
      <c r="X57" s="22">
        <v>0</v>
      </c>
      <c r="Y57" s="11">
        <f t="shared" si="6"/>
        <v>139</v>
      </c>
      <c r="Z57" s="11">
        <f t="shared" si="10"/>
        <v>139</v>
      </c>
      <c r="AA57" s="27">
        <f t="shared" si="11"/>
        <v>93</v>
      </c>
      <c r="AB57" s="23">
        <f t="shared" si="12"/>
        <v>90.647482014388487</v>
      </c>
      <c r="AC57" s="23">
        <f t="shared" si="13"/>
        <v>90.647482014388487</v>
      </c>
      <c r="AD57" s="23">
        <f t="shared" si="14"/>
        <v>84.56375838926175</v>
      </c>
      <c r="AE57" s="24">
        <v>26850</v>
      </c>
      <c r="AF57" s="24">
        <v>26850</v>
      </c>
      <c r="AG57" s="27">
        <v>1973</v>
      </c>
      <c r="AH57" s="25">
        <v>63.172602739726024</v>
      </c>
      <c r="AI57" s="24">
        <v>29601</v>
      </c>
      <c r="AJ57" s="10">
        <v>30341</v>
      </c>
      <c r="AK57" s="11">
        <v>1983</v>
      </c>
      <c r="AL57" s="25">
        <v>72.736986301369868</v>
      </c>
      <c r="AM57" s="23">
        <v>9.5643835616438349</v>
      </c>
      <c r="AN57" s="15">
        <v>8</v>
      </c>
      <c r="AO57" s="11">
        <v>2</v>
      </c>
    </row>
    <row r="58" spans="1:41" s="77" customFormat="1" ht="14" x14ac:dyDescent="0.3">
      <c r="A58" s="11">
        <v>9</v>
      </c>
      <c r="B58" s="69" t="s">
        <v>113</v>
      </c>
      <c r="C58" s="8">
        <v>1</v>
      </c>
      <c r="D58" s="14">
        <v>1</v>
      </c>
      <c r="E58" s="14" t="s">
        <v>19</v>
      </c>
      <c r="F58" s="14">
        <v>3</v>
      </c>
      <c r="G58" s="11">
        <v>4</v>
      </c>
      <c r="H58" s="11">
        <v>1</v>
      </c>
      <c r="I58" s="22">
        <v>7</v>
      </c>
      <c r="J58" s="22">
        <v>75</v>
      </c>
      <c r="K58" s="22">
        <v>7648</v>
      </c>
      <c r="L58" s="24">
        <v>26850</v>
      </c>
      <c r="M58" s="51">
        <v>5</v>
      </c>
      <c r="N58" s="51" t="s">
        <v>19</v>
      </c>
      <c r="O58" s="51">
        <v>1</v>
      </c>
      <c r="P58" s="22">
        <v>149</v>
      </c>
      <c r="Q58" s="11" t="s">
        <v>47</v>
      </c>
      <c r="R58" s="11" t="s">
        <v>43</v>
      </c>
      <c r="S58" s="11">
        <v>75</v>
      </c>
      <c r="T58" s="11">
        <v>74</v>
      </c>
      <c r="U58" s="22">
        <v>126</v>
      </c>
      <c r="V58" s="22">
        <v>7</v>
      </c>
      <c r="W58" s="22">
        <v>6</v>
      </c>
      <c r="X58" s="22">
        <v>0</v>
      </c>
      <c r="Y58" s="11">
        <f t="shared" si="6"/>
        <v>139</v>
      </c>
      <c r="Z58" s="11">
        <f t="shared" si="10"/>
        <v>139</v>
      </c>
      <c r="AA58" s="27">
        <f t="shared" si="11"/>
        <v>93</v>
      </c>
      <c r="AB58" s="23">
        <f t="shared" si="12"/>
        <v>90.647482014388487</v>
      </c>
      <c r="AC58" s="23">
        <f t="shared" si="13"/>
        <v>90.647482014388487</v>
      </c>
      <c r="AD58" s="23">
        <f t="shared" si="14"/>
        <v>84.56375838926175</v>
      </c>
      <c r="AE58" s="24">
        <v>26850</v>
      </c>
      <c r="AF58" s="24">
        <v>26850</v>
      </c>
      <c r="AG58" s="27">
        <v>1973</v>
      </c>
      <c r="AH58" s="25" t="s">
        <v>19</v>
      </c>
      <c r="AI58" s="24">
        <v>29601</v>
      </c>
      <c r="AJ58" s="10">
        <v>30341</v>
      </c>
      <c r="AK58" s="11">
        <v>1983</v>
      </c>
      <c r="AL58" s="25" t="s">
        <v>19</v>
      </c>
      <c r="AM58" s="23">
        <v>9.5643835616438349</v>
      </c>
      <c r="AN58" s="15">
        <v>8</v>
      </c>
      <c r="AO58" s="11">
        <v>2</v>
      </c>
    </row>
    <row r="59" spans="1:41" s="77" customFormat="1" ht="14" x14ac:dyDescent="0.3">
      <c r="A59" s="11">
        <v>9</v>
      </c>
      <c r="B59" s="69" t="s">
        <v>114</v>
      </c>
      <c r="C59" s="8">
        <v>0</v>
      </c>
      <c r="D59" s="14">
        <v>1</v>
      </c>
      <c r="E59" s="14">
        <v>1913</v>
      </c>
      <c r="F59" s="14">
        <v>3</v>
      </c>
      <c r="G59" s="11">
        <v>3</v>
      </c>
      <c r="H59" s="11">
        <v>1</v>
      </c>
      <c r="I59" s="22">
        <v>7</v>
      </c>
      <c r="J59" s="22">
        <v>75</v>
      </c>
      <c r="K59" s="22">
        <v>7648</v>
      </c>
      <c r="L59" s="24">
        <v>26850</v>
      </c>
      <c r="M59" s="51">
        <v>5</v>
      </c>
      <c r="N59" s="51" t="s">
        <v>19</v>
      </c>
      <c r="O59" s="51">
        <v>1</v>
      </c>
      <c r="P59" s="22">
        <v>149</v>
      </c>
      <c r="Q59" s="11" t="s">
        <v>47</v>
      </c>
      <c r="R59" s="11" t="s">
        <v>43</v>
      </c>
      <c r="S59" s="11">
        <v>75</v>
      </c>
      <c r="T59" s="11">
        <v>74</v>
      </c>
      <c r="U59" s="22">
        <v>126</v>
      </c>
      <c r="V59" s="22">
        <v>7</v>
      </c>
      <c r="W59" s="22">
        <v>6</v>
      </c>
      <c r="X59" s="22">
        <v>0</v>
      </c>
      <c r="Y59" s="11">
        <f t="shared" si="6"/>
        <v>139</v>
      </c>
      <c r="Z59" s="11">
        <f t="shared" si="10"/>
        <v>139</v>
      </c>
      <c r="AA59" s="27">
        <f t="shared" si="11"/>
        <v>93</v>
      </c>
      <c r="AB59" s="23">
        <f t="shared" si="12"/>
        <v>90.647482014388487</v>
      </c>
      <c r="AC59" s="23">
        <f t="shared" si="13"/>
        <v>90.647482014388487</v>
      </c>
      <c r="AD59" s="23">
        <f t="shared" si="14"/>
        <v>84.56375838926175</v>
      </c>
      <c r="AE59" s="24">
        <v>26850</v>
      </c>
      <c r="AF59" s="24">
        <v>26850</v>
      </c>
      <c r="AG59" s="27">
        <v>1973</v>
      </c>
      <c r="AH59" s="25">
        <v>60.010958904109586</v>
      </c>
      <c r="AI59" s="24">
        <v>29601</v>
      </c>
      <c r="AJ59" s="10">
        <v>30341</v>
      </c>
      <c r="AK59" s="11">
        <v>1983</v>
      </c>
      <c r="AL59" s="25">
        <v>69.575342465753423</v>
      </c>
      <c r="AM59" s="23">
        <v>9.5643835616438349</v>
      </c>
      <c r="AN59" s="15">
        <v>8</v>
      </c>
      <c r="AO59" s="11">
        <v>1</v>
      </c>
    </row>
    <row r="60" spans="1:41" s="77" customFormat="1" ht="14" x14ac:dyDescent="0.3">
      <c r="A60" s="11">
        <v>9</v>
      </c>
      <c r="B60" s="69" t="s">
        <v>115</v>
      </c>
      <c r="C60" s="8">
        <v>2</v>
      </c>
      <c r="D60" s="14">
        <v>1</v>
      </c>
      <c r="E60" s="14">
        <v>1904</v>
      </c>
      <c r="F60" s="14">
        <v>3</v>
      </c>
      <c r="G60" s="11">
        <v>2</v>
      </c>
      <c r="H60" s="11">
        <v>1</v>
      </c>
      <c r="I60" s="22">
        <v>7</v>
      </c>
      <c r="J60" s="22">
        <v>75</v>
      </c>
      <c r="K60" s="22">
        <v>7648</v>
      </c>
      <c r="L60" s="24">
        <v>26850</v>
      </c>
      <c r="M60" s="51">
        <v>5</v>
      </c>
      <c r="N60" s="51" t="s">
        <v>19</v>
      </c>
      <c r="O60" s="51">
        <v>1</v>
      </c>
      <c r="P60" s="22">
        <v>149</v>
      </c>
      <c r="Q60" s="11" t="s">
        <v>47</v>
      </c>
      <c r="R60" s="11" t="s">
        <v>43</v>
      </c>
      <c r="S60" s="11">
        <v>75</v>
      </c>
      <c r="T60" s="11">
        <v>74</v>
      </c>
      <c r="U60" s="22">
        <v>126</v>
      </c>
      <c r="V60" s="22">
        <v>7</v>
      </c>
      <c r="W60" s="22">
        <v>6</v>
      </c>
      <c r="X60" s="22">
        <v>0</v>
      </c>
      <c r="Y60" s="11">
        <f t="shared" si="6"/>
        <v>139</v>
      </c>
      <c r="Z60" s="11">
        <f t="shared" si="10"/>
        <v>139</v>
      </c>
      <c r="AA60" s="27">
        <f t="shared" si="11"/>
        <v>93</v>
      </c>
      <c r="AB60" s="23">
        <f t="shared" si="12"/>
        <v>90.647482014388487</v>
      </c>
      <c r="AC60" s="23">
        <f t="shared" si="13"/>
        <v>90.647482014388487</v>
      </c>
      <c r="AD60" s="23">
        <f t="shared" si="14"/>
        <v>84.56375838926175</v>
      </c>
      <c r="AE60" s="24">
        <v>26850</v>
      </c>
      <c r="AF60" s="24">
        <v>26850</v>
      </c>
      <c r="AG60" s="27">
        <v>1973</v>
      </c>
      <c r="AH60" s="25">
        <v>68.890410958904113</v>
      </c>
      <c r="AI60" s="24">
        <v>29601</v>
      </c>
      <c r="AJ60" s="10">
        <v>28093</v>
      </c>
      <c r="AK60" s="11">
        <v>1976</v>
      </c>
      <c r="AL60" s="25">
        <v>72.295890410958904</v>
      </c>
      <c r="AM60" s="23">
        <v>3.4054794520547946</v>
      </c>
      <c r="AN60" s="15">
        <v>8</v>
      </c>
      <c r="AO60" s="11">
        <v>1</v>
      </c>
    </row>
    <row r="61" spans="1:41" s="77" customFormat="1" ht="14" x14ac:dyDescent="0.3">
      <c r="A61" s="11">
        <v>9</v>
      </c>
      <c r="B61" s="69" t="s">
        <v>116</v>
      </c>
      <c r="C61" s="8">
        <v>0</v>
      </c>
      <c r="D61" s="14">
        <v>1</v>
      </c>
      <c r="E61" s="14">
        <v>1910</v>
      </c>
      <c r="F61" s="14">
        <v>4</v>
      </c>
      <c r="G61" s="11">
        <v>1</v>
      </c>
      <c r="H61" s="11" t="s">
        <v>19</v>
      </c>
      <c r="I61" s="11">
        <v>7</v>
      </c>
      <c r="J61" s="11">
        <v>99</v>
      </c>
      <c r="K61" s="11">
        <v>9943</v>
      </c>
      <c r="L61" s="10">
        <v>27157</v>
      </c>
      <c r="M61" s="51">
        <v>5</v>
      </c>
      <c r="N61" s="51" t="s">
        <v>19</v>
      </c>
      <c r="O61" s="51">
        <v>1</v>
      </c>
      <c r="P61" s="22">
        <v>149</v>
      </c>
      <c r="Q61" s="11" t="s">
        <v>47</v>
      </c>
      <c r="R61" s="11" t="s">
        <v>43</v>
      </c>
      <c r="S61" s="11">
        <v>75</v>
      </c>
      <c r="T61" s="11">
        <v>74</v>
      </c>
      <c r="U61" s="11">
        <v>132</v>
      </c>
      <c r="V61" s="11">
        <v>7</v>
      </c>
      <c r="W61" s="11">
        <v>5</v>
      </c>
      <c r="X61" s="11">
        <v>0</v>
      </c>
      <c r="Y61" s="11">
        <f t="shared" si="6"/>
        <v>144</v>
      </c>
      <c r="Z61" s="11">
        <f t="shared" si="10"/>
        <v>144</v>
      </c>
      <c r="AA61" s="27">
        <f t="shared" si="11"/>
        <v>96</v>
      </c>
      <c r="AB61" s="23">
        <f t="shared" si="12"/>
        <v>91.666666666666657</v>
      </c>
      <c r="AC61" s="23">
        <f t="shared" si="13"/>
        <v>91.666666666666657</v>
      </c>
      <c r="AD61" s="23">
        <f t="shared" si="14"/>
        <v>88.590604026845639</v>
      </c>
      <c r="AE61" s="10">
        <v>27157</v>
      </c>
      <c r="AF61" s="10">
        <v>27157</v>
      </c>
      <c r="AG61" s="11">
        <v>1974</v>
      </c>
      <c r="AH61" s="25">
        <v>64.194520547945203</v>
      </c>
      <c r="AI61" s="10" t="s">
        <v>19</v>
      </c>
      <c r="AJ61" s="10">
        <v>27484</v>
      </c>
      <c r="AK61" s="11">
        <v>1975</v>
      </c>
      <c r="AL61" s="25">
        <v>65.090410958904116</v>
      </c>
      <c r="AM61" s="23">
        <v>0.89589041095890409</v>
      </c>
      <c r="AN61" s="15" t="s">
        <v>19</v>
      </c>
      <c r="AO61" s="11">
        <v>1</v>
      </c>
    </row>
    <row r="62" spans="1:41" s="77" customFormat="1" ht="14" x14ac:dyDescent="0.3">
      <c r="A62" s="11">
        <v>9</v>
      </c>
      <c r="B62" s="69" t="s">
        <v>117</v>
      </c>
      <c r="C62" s="8">
        <v>1</v>
      </c>
      <c r="D62" s="14">
        <v>1</v>
      </c>
      <c r="E62" s="14">
        <v>1923</v>
      </c>
      <c r="F62" s="14">
        <v>1</v>
      </c>
      <c r="G62" s="11">
        <v>1</v>
      </c>
      <c r="H62" s="11" t="s">
        <v>19</v>
      </c>
      <c r="I62" s="11">
        <v>7</v>
      </c>
      <c r="J62" s="11">
        <v>99</v>
      </c>
      <c r="K62" s="11">
        <v>9943</v>
      </c>
      <c r="L62" s="10">
        <v>27157</v>
      </c>
      <c r="M62" s="51">
        <v>5</v>
      </c>
      <c r="N62" s="51" t="s">
        <v>19</v>
      </c>
      <c r="O62" s="51">
        <v>1</v>
      </c>
      <c r="P62" s="22">
        <v>149</v>
      </c>
      <c r="Q62" s="11" t="s">
        <v>47</v>
      </c>
      <c r="R62" s="11" t="s">
        <v>43</v>
      </c>
      <c r="S62" s="11">
        <v>75</v>
      </c>
      <c r="T62" s="11">
        <v>74</v>
      </c>
      <c r="U62" s="11">
        <v>132</v>
      </c>
      <c r="V62" s="11">
        <v>7</v>
      </c>
      <c r="W62" s="11">
        <v>5</v>
      </c>
      <c r="X62" s="11">
        <v>0</v>
      </c>
      <c r="Y62" s="11">
        <f t="shared" si="6"/>
        <v>144</v>
      </c>
      <c r="Z62" s="11">
        <f t="shared" si="10"/>
        <v>144</v>
      </c>
      <c r="AA62" s="27">
        <f t="shared" si="11"/>
        <v>96</v>
      </c>
      <c r="AB62" s="23">
        <f t="shared" si="12"/>
        <v>91.666666666666657</v>
      </c>
      <c r="AC62" s="23">
        <f t="shared" si="13"/>
        <v>91.666666666666657</v>
      </c>
      <c r="AD62" s="23">
        <f t="shared" si="14"/>
        <v>88.590604026845639</v>
      </c>
      <c r="AE62" s="10">
        <v>27157</v>
      </c>
      <c r="AF62" s="10">
        <v>27157</v>
      </c>
      <c r="AG62" s="11">
        <v>1974</v>
      </c>
      <c r="AH62" s="25">
        <v>50.88219178082192</v>
      </c>
      <c r="AI62" s="10" t="s">
        <v>19</v>
      </c>
      <c r="AJ62" s="10">
        <v>27394</v>
      </c>
      <c r="AK62" s="11">
        <v>1974</v>
      </c>
      <c r="AL62" s="25">
        <v>51.531506849315072</v>
      </c>
      <c r="AM62" s="23">
        <v>0.64931506849315068</v>
      </c>
      <c r="AN62" s="15" t="s">
        <v>19</v>
      </c>
      <c r="AO62" s="11">
        <v>2</v>
      </c>
    </row>
    <row r="63" spans="1:41" s="77" customFormat="1" ht="14" x14ac:dyDescent="0.3">
      <c r="A63" s="11">
        <v>9</v>
      </c>
      <c r="B63" s="69" t="s">
        <v>118</v>
      </c>
      <c r="C63" s="8">
        <v>1</v>
      </c>
      <c r="D63" s="14">
        <v>1</v>
      </c>
      <c r="E63" s="14">
        <v>1911</v>
      </c>
      <c r="F63" s="14">
        <v>5</v>
      </c>
      <c r="G63" s="11">
        <v>1</v>
      </c>
      <c r="H63" s="11" t="s">
        <v>19</v>
      </c>
      <c r="I63" s="11">
        <v>7</v>
      </c>
      <c r="J63" s="11">
        <v>99</v>
      </c>
      <c r="K63" s="11">
        <v>9943</v>
      </c>
      <c r="L63" s="10">
        <v>27157</v>
      </c>
      <c r="M63" s="51">
        <v>5</v>
      </c>
      <c r="N63" s="51" t="s">
        <v>19</v>
      </c>
      <c r="O63" s="51">
        <v>1</v>
      </c>
      <c r="P63" s="22">
        <v>149</v>
      </c>
      <c r="Q63" s="11" t="s">
        <v>47</v>
      </c>
      <c r="R63" s="11" t="s">
        <v>43</v>
      </c>
      <c r="S63" s="11">
        <v>75</v>
      </c>
      <c r="T63" s="11">
        <v>74</v>
      </c>
      <c r="U63" s="11">
        <v>132</v>
      </c>
      <c r="V63" s="11">
        <v>7</v>
      </c>
      <c r="W63" s="11">
        <v>5</v>
      </c>
      <c r="X63" s="11">
        <v>0</v>
      </c>
      <c r="Y63" s="11">
        <f t="shared" si="6"/>
        <v>144</v>
      </c>
      <c r="Z63" s="11">
        <f t="shared" si="10"/>
        <v>144</v>
      </c>
      <c r="AA63" s="27">
        <f t="shared" si="11"/>
        <v>96</v>
      </c>
      <c r="AB63" s="23">
        <f t="shared" si="12"/>
        <v>91.666666666666657</v>
      </c>
      <c r="AC63" s="23">
        <f t="shared" si="13"/>
        <v>91.666666666666657</v>
      </c>
      <c r="AD63" s="23">
        <f t="shared" si="14"/>
        <v>88.590604026845639</v>
      </c>
      <c r="AE63" s="10">
        <v>27157</v>
      </c>
      <c r="AF63" s="10">
        <v>27157</v>
      </c>
      <c r="AG63" s="11">
        <v>1974</v>
      </c>
      <c r="AH63" s="25">
        <v>63.11780821917808</v>
      </c>
      <c r="AI63" s="10" t="s">
        <v>19</v>
      </c>
      <c r="AJ63" s="10">
        <v>27880</v>
      </c>
      <c r="AK63" s="11">
        <v>1976</v>
      </c>
      <c r="AL63" s="25">
        <v>65.098630136986301</v>
      </c>
      <c r="AM63" s="23">
        <v>1.9808219178082191</v>
      </c>
      <c r="AN63" s="15" t="s">
        <v>19</v>
      </c>
      <c r="AO63" s="11">
        <v>1</v>
      </c>
    </row>
    <row r="64" spans="1:41" s="77" customFormat="1" ht="14" x14ac:dyDescent="0.3">
      <c r="A64" s="11">
        <v>9</v>
      </c>
      <c r="B64" s="69" t="s">
        <v>119</v>
      </c>
      <c r="C64" s="8">
        <v>1</v>
      </c>
      <c r="D64" s="14">
        <v>1</v>
      </c>
      <c r="E64" s="14">
        <v>1911</v>
      </c>
      <c r="F64" s="14">
        <v>1</v>
      </c>
      <c r="G64" s="11">
        <v>1</v>
      </c>
      <c r="H64" s="11" t="s">
        <v>19</v>
      </c>
      <c r="I64" s="11">
        <v>7</v>
      </c>
      <c r="J64" s="11">
        <v>99</v>
      </c>
      <c r="K64" s="11">
        <v>9943</v>
      </c>
      <c r="L64" s="10">
        <v>27157</v>
      </c>
      <c r="M64" s="51">
        <v>5</v>
      </c>
      <c r="N64" s="51" t="s">
        <v>19</v>
      </c>
      <c r="O64" s="51">
        <v>1</v>
      </c>
      <c r="P64" s="22">
        <v>149</v>
      </c>
      <c r="Q64" s="11" t="s">
        <v>47</v>
      </c>
      <c r="R64" s="11" t="s">
        <v>43</v>
      </c>
      <c r="S64" s="11">
        <v>75</v>
      </c>
      <c r="T64" s="11">
        <v>74</v>
      </c>
      <c r="U64" s="11">
        <v>132</v>
      </c>
      <c r="V64" s="11">
        <v>7</v>
      </c>
      <c r="W64" s="11">
        <v>5</v>
      </c>
      <c r="X64" s="11">
        <v>0</v>
      </c>
      <c r="Y64" s="11">
        <f t="shared" si="6"/>
        <v>144</v>
      </c>
      <c r="Z64" s="11">
        <f t="shared" si="10"/>
        <v>144</v>
      </c>
      <c r="AA64" s="27">
        <f t="shared" si="11"/>
        <v>96</v>
      </c>
      <c r="AB64" s="23">
        <f t="shared" si="12"/>
        <v>91.666666666666657</v>
      </c>
      <c r="AC64" s="23">
        <f t="shared" si="13"/>
        <v>91.666666666666657</v>
      </c>
      <c r="AD64" s="23">
        <f t="shared" si="14"/>
        <v>88.590604026845639</v>
      </c>
      <c r="AE64" s="10">
        <v>27157</v>
      </c>
      <c r="AF64" s="10">
        <v>27157</v>
      </c>
      <c r="AG64" s="11">
        <v>1974</v>
      </c>
      <c r="AH64" s="25">
        <v>63.11780821917808</v>
      </c>
      <c r="AI64" s="10" t="s">
        <v>19</v>
      </c>
      <c r="AJ64" s="10">
        <v>27880</v>
      </c>
      <c r="AK64" s="11">
        <v>1976</v>
      </c>
      <c r="AL64" s="25">
        <v>65.098630136986301</v>
      </c>
      <c r="AM64" s="23">
        <v>1.9808219178082191</v>
      </c>
      <c r="AN64" s="15" t="s">
        <v>19</v>
      </c>
      <c r="AO64" s="11">
        <v>1</v>
      </c>
    </row>
    <row r="65" spans="1:41" s="77" customFormat="1" ht="14" x14ac:dyDescent="0.3">
      <c r="A65" s="11">
        <v>9</v>
      </c>
      <c r="B65" s="69" t="s">
        <v>120</v>
      </c>
      <c r="C65" s="8">
        <v>1</v>
      </c>
      <c r="D65" s="14">
        <v>1</v>
      </c>
      <c r="E65" s="14">
        <v>1927</v>
      </c>
      <c r="F65" s="14">
        <v>1</v>
      </c>
      <c r="G65" s="11">
        <v>1</v>
      </c>
      <c r="H65" s="11" t="s">
        <v>19</v>
      </c>
      <c r="I65" s="11">
        <v>7</v>
      </c>
      <c r="J65" s="11">
        <v>99</v>
      </c>
      <c r="K65" s="11">
        <v>9943</v>
      </c>
      <c r="L65" s="10">
        <v>27157</v>
      </c>
      <c r="M65" s="51">
        <v>5</v>
      </c>
      <c r="N65" s="51" t="s">
        <v>19</v>
      </c>
      <c r="O65" s="51">
        <v>1</v>
      </c>
      <c r="P65" s="22">
        <v>149</v>
      </c>
      <c r="Q65" s="11" t="s">
        <v>47</v>
      </c>
      <c r="R65" s="11" t="s">
        <v>43</v>
      </c>
      <c r="S65" s="11">
        <v>75</v>
      </c>
      <c r="T65" s="11">
        <v>74</v>
      </c>
      <c r="U65" s="11">
        <v>132</v>
      </c>
      <c r="V65" s="11">
        <v>7</v>
      </c>
      <c r="W65" s="11">
        <v>5</v>
      </c>
      <c r="X65" s="11">
        <v>0</v>
      </c>
      <c r="Y65" s="11">
        <f t="shared" si="6"/>
        <v>144</v>
      </c>
      <c r="Z65" s="11">
        <f t="shared" si="10"/>
        <v>144</v>
      </c>
      <c r="AA65" s="27">
        <f t="shared" si="11"/>
        <v>96</v>
      </c>
      <c r="AB65" s="23">
        <f t="shared" si="12"/>
        <v>91.666666666666657</v>
      </c>
      <c r="AC65" s="23">
        <f t="shared" si="13"/>
        <v>91.666666666666657</v>
      </c>
      <c r="AD65" s="23">
        <f t="shared" si="14"/>
        <v>88.590604026845639</v>
      </c>
      <c r="AE65" s="10">
        <v>27157</v>
      </c>
      <c r="AF65" s="10">
        <v>27157</v>
      </c>
      <c r="AG65" s="11">
        <v>1974</v>
      </c>
      <c r="AH65" s="25">
        <v>46.660273972602738</v>
      </c>
      <c r="AI65" s="10" t="s">
        <v>19</v>
      </c>
      <c r="AJ65" s="10">
        <v>27936</v>
      </c>
      <c r="AK65" s="11">
        <v>1976</v>
      </c>
      <c r="AL65" s="25">
        <v>48.794520547945204</v>
      </c>
      <c r="AM65" s="23">
        <v>2.1342465753424658</v>
      </c>
      <c r="AN65" s="15" t="s">
        <v>19</v>
      </c>
      <c r="AO65" s="11">
        <v>2</v>
      </c>
    </row>
    <row r="66" spans="1:41" s="77" customFormat="1" ht="14" x14ac:dyDescent="0.3">
      <c r="A66" s="11">
        <v>9</v>
      </c>
      <c r="B66" s="69" t="s">
        <v>121</v>
      </c>
      <c r="C66" s="8">
        <v>0</v>
      </c>
      <c r="D66" s="14">
        <v>1</v>
      </c>
      <c r="E66" s="14">
        <v>1927</v>
      </c>
      <c r="F66" s="14">
        <v>1</v>
      </c>
      <c r="G66" s="11">
        <v>1</v>
      </c>
      <c r="H66" s="11" t="s">
        <v>19</v>
      </c>
      <c r="I66" s="11">
        <v>8</v>
      </c>
      <c r="J66" s="11">
        <v>48</v>
      </c>
      <c r="K66" s="11">
        <v>4584</v>
      </c>
      <c r="L66" s="10">
        <v>27936</v>
      </c>
      <c r="M66" s="11">
        <v>5</v>
      </c>
      <c r="N66" s="11" t="s">
        <v>19</v>
      </c>
      <c r="O66" s="11">
        <v>1</v>
      </c>
      <c r="P66" s="22">
        <v>155</v>
      </c>
      <c r="Q66" s="11" t="s">
        <v>43</v>
      </c>
      <c r="R66" s="11" t="s">
        <v>42</v>
      </c>
      <c r="S66" s="11">
        <v>77</v>
      </c>
      <c r="T66" s="11">
        <v>78</v>
      </c>
      <c r="U66" s="11">
        <v>125</v>
      </c>
      <c r="V66" s="11">
        <v>1</v>
      </c>
      <c r="W66" s="11">
        <v>0</v>
      </c>
      <c r="X66" s="11">
        <v>0</v>
      </c>
      <c r="Y66" s="11">
        <f t="shared" si="6"/>
        <v>126</v>
      </c>
      <c r="Z66" s="11">
        <f t="shared" si="10"/>
        <v>126</v>
      </c>
      <c r="AA66" s="27">
        <f t="shared" ref="AA66:AA97" si="15">ROUNDUP(Z66/3*2,0)</f>
        <v>84</v>
      </c>
      <c r="AB66" s="23">
        <f t="shared" si="12"/>
        <v>99.206349206349216</v>
      </c>
      <c r="AC66" s="23">
        <f t="shared" si="13"/>
        <v>99.206349206349216</v>
      </c>
      <c r="AD66" s="23">
        <f t="shared" si="14"/>
        <v>80.645161290322577</v>
      </c>
      <c r="AE66" s="10">
        <v>28053</v>
      </c>
      <c r="AF66" s="10">
        <v>28053</v>
      </c>
      <c r="AG66" s="11">
        <v>1976</v>
      </c>
      <c r="AH66" s="25">
        <v>49.490410958904107</v>
      </c>
      <c r="AI66" s="10" t="s">
        <v>19</v>
      </c>
      <c r="AJ66" s="10">
        <v>29034</v>
      </c>
      <c r="AK66" s="11">
        <v>1979</v>
      </c>
      <c r="AL66" s="25">
        <v>52.178082191780824</v>
      </c>
      <c r="AM66" s="23">
        <v>2.6876712328767125</v>
      </c>
      <c r="AN66" s="15" t="s">
        <v>19</v>
      </c>
      <c r="AO66" s="11">
        <v>2</v>
      </c>
    </row>
    <row r="67" spans="1:41" s="77" customFormat="1" ht="14" x14ac:dyDescent="0.3">
      <c r="A67" s="11">
        <v>9</v>
      </c>
      <c r="B67" s="69" t="s">
        <v>122</v>
      </c>
      <c r="C67" s="8">
        <v>2</v>
      </c>
      <c r="D67" s="14">
        <v>1</v>
      </c>
      <c r="E67" s="14">
        <v>1914</v>
      </c>
      <c r="F67" s="14">
        <v>5</v>
      </c>
      <c r="G67" s="11">
        <v>1</v>
      </c>
      <c r="H67" s="11" t="s">
        <v>19</v>
      </c>
      <c r="I67" s="11">
        <v>8</v>
      </c>
      <c r="J67" s="11">
        <v>48</v>
      </c>
      <c r="K67" s="11">
        <v>4584</v>
      </c>
      <c r="L67" s="10">
        <v>27936</v>
      </c>
      <c r="M67" s="11">
        <v>5</v>
      </c>
      <c r="N67" s="11" t="s">
        <v>19</v>
      </c>
      <c r="O67" s="11">
        <v>1</v>
      </c>
      <c r="P67" s="22">
        <v>155</v>
      </c>
      <c r="Q67" s="11" t="s">
        <v>43</v>
      </c>
      <c r="R67" s="11" t="s">
        <v>42</v>
      </c>
      <c r="S67" s="11">
        <v>77</v>
      </c>
      <c r="T67" s="11">
        <v>78</v>
      </c>
      <c r="U67" s="11">
        <v>125</v>
      </c>
      <c r="V67" s="11">
        <v>1</v>
      </c>
      <c r="W67" s="11">
        <v>0</v>
      </c>
      <c r="X67" s="11">
        <v>0</v>
      </c>
      <c r="Y67" s="11">
        <f t="shared" si="6"/>
        <v>126</v>
      </c>
      <c r="Z67" s="11">
        <f t="shared" si="10"/>
        <v>126</v>
      </c>
      <c r="AA67" s="27">
        <f t="shared" si="15"/>
        <v>84</v>
      </c>
      <c r="AB67" s="23">
        <f t="shared" si="12"/>
        <v>99.206349206349216</v>
      </c>
      <c r="AC67" s="23">
        <f t="shared" si="13"/>
        <v>99.206349206349216</v>
      </c>
      <c r="AD67" s="23">
        <f t="shared" si="14"/>
        <v>80.645161290322577</v>
      </c>
      <c r="AE67" s="10">
        <v>27936</v>
      </c>
      <c r="AF67" s="10">
        <v>27936</v>
      </c>
      <c r="AG67" s="11">
        <v>1976</v>
      </c>
      <c r="AH67" s="25">
        <v>62.254794520547946</v>
      </c>
      <c r="AI67" s="10" t="s">
        <v>19</v>
      </c>
      <c r="AJ67" s="10">
        <v>28975</v>
      </c>
      <c r="AK67" s="11">
        <v>1979</v>
      </c>
      <c r="AL67" s="25">
        <v>65.101369863013701</v>
      </c>
      <c r="AM67" s="23">
        <v>2.8465753424657536</v>
      </c>
      <c r="AN67" s="15" t="s">
        <v>19</v>
      </c>
      <c r="AO67" s="11">
        <v>1</v>
      </c>
    </row>
    <row r="68" spans="1:41" s="77" customFormat="1" ht="14" x14ac:dyDescent="0.3">
      <c r="A68" s="11">
        <v>9</v>
      </c>
      <c r="B68" s="69" t="s">
        <v>123</v>
      </c>
      <c r="C68" s="8">
        <v>0</v>
      </c>
      <c r="D68" s="14">
        <v>1</v>
      </c>
      <c r="E68" s="14">
        <v>1923</v>
      </c>
      <c r="F68" s="14">
        <v>1</v>
      </c>
      <c r="G68" s="11">
        <v>1</v>
      </c>
      <c r="H68" s="11" t="s">
        <v>19</v>
      </c>
      <c r="I68" s="11">
        <v>8</v>
      </c>
      <c r="J68" s="11">
        <v>48</v>
      </c>
      <c r="K68" s="11">
        <v>4584</v>
      </c>
      <c r="L68" s="10">
        <v>27936</v>
      </c>
      <c r="M68" s="11">
        <v>5</v>
      </c>
      <c r="N68" s="11" t="s">
        <v>19</v>
      </c>
      <c r="O68" s="11">
        <v>1</v>
      </c>
      <c r="P68" s="22">
        <v>155</v>
      </c>
      <c r="Q68" s="11" t="s">
        <v>43</v>
      </c>
      <c r="R68" s="11" t="s">
        <v>42</v>
      </c>
      <c r="S68" s="11">
        <v>77</v>
      </c>
      <c r="T68" s="11">
        <v>78</v>
      </c>
      <c r="U68" s="11">
        <v>125</v>
      </c>
      <c r="V68" s="11">
        <v>1</v>
      </c>
      <c r="W68" s="11">
        <v>0</v>
      </c>
      <c r="X68" s="11">
        <v>0</v>
      </c>
      <c r="Y68" s="11">
        <f t="shared" si="6"/>
        <v>126</v>
      </c>
      <c r="Z68" s="11">
        <f t="shared" si="10"/>
        <v>126</v>
      </c>
      <c r="AA68" s="27">
        <f t="shared" si="15"/>
        <v>84</v>
      </c>
      <c r="AB68" s="23">
        <f t="shared" si="12"/>
        <v>99.206349206349216</v>
      </c>
      <c r="AC68" s="23">
        <f t="shared" si="13"/>
        <v>99.206349206349216</v>
      </c>
      <c r="AD68" s="23">
        <f t="shared" si="14"/>
        <v>80.645161290322577</v>
      </c>
      <c r="AE68" s="10">
        <v>27936</v>
      </c>
      <c r="AF68" s="10">
        <v>27936</v>
      </c>
      <c r="AG68" s="11">
        <v>1976</v>
      </c>
      <c r="AH68" s="25">
        <v>52.695890410958903</v>
      </c>
      <c r="AI68" s="10" t="s">
        <v>19</v>
      </c>
      <c r="AJ68" s="10">
        <v>32447</v>
      </c>
      <c r="AK68" s="11">
        <v>1988</v>
      </c>
      <c r="AL68" s="25">
        <v>65.054794520547944</v>
      </c>
      <c r="AM68" s="23">
        <v>12.358904109589041</v>
      </c>
      <c r="AN68" s="15">
        <v>8</v>
      </c>
      <c r="AO68" s="11">
        <v>1</v>
      </c>
    </row>
    <row r="69" spans="1:41" s="77" customFormat="1" ht="14" x14ac:dyDescent="0.3">
      <c r="A69" s="11">
        <v>9</v>
      </c>
      <c r="B69" s="69" t="s">
        <v>124</v>
      </c>
      <c r="C69" s="8">
        <v>1</v>
      </c>
      <c r="D69" s="14">
        <v>1</v>
      </c>
      <c r="E69" s="14">
        <v>1924</v>
      </c>
      <c r="F69" s="14">
        <v>1</v>
      </c>
      <c r="G69" s="11">
        <v>1</v>
      </c>
      <c r="H69" s="11" t="s">
        <v>19</v>
      </c>
      <c r="I69" s="11">
        <v>8</v>
      </c>
      <c r="J69" s="11">
        <v>48</v>
      </c>
      <c r="K69" s="11">
        <v>4584</v>
      </c>
      <c r="L69" s="10">
        <v>27936</v>
      </c>
      <c r="M69" s="11">
        <v>5</v>
      </c>
      <c r="N69" s="11" t="s">
        <v>19</v>
      </c>
      <c r="O69" s="11">
        <v>1</v>
      </c>
      <c r="P69" s="22">
        <v>155</v>
      </c>
      <c r="Q69" s="11" t="s">
        <v>43</v>
      </c>
      <c r="R69" s="11" t="s">
        <v>42</v>
      </c>
      <c r="S69" s="11">
        <v>77</v>
      </c>
      <c r="T69" s="11">
        <v>78</v>
      </c>
      <c r="U69" s="11">
        <v>125</v>
      </c>
      <c r="V69" s="11">
        <v>1</v>
      </c>
      <c r="W69" s="11">
        <v>0</v>
      </c>
      <c r="X69" s="11">
        <v>0</v>
      </c>
      <c r="Y69" s="11">
        <f t="shared" si="6"/>
        <v>126</v>
      </c>
      <c r="Z69" s="11">
        <f t="shared" si="10"/>
        <v>126</v>
      </c>
      <c r="AA69" s="27">
        <f t="shared" si="15"/>
        <v>84</v>
      </c>
      <c r="AB69" s="23">
        <f t="shared" si="12"/>
        <v>99.206349206349216</v>
      </c>
      <c r="AC69" s="23">
        <f t="shared" si="13"/>
        <v>99.206349206349216</v>
      </c>
      <c r="AD69" s="23">
        <f t="shared" si="14"/>
        <v>80.645161290322577</v>
      </c>
      <c r="AE69" s="10">
        <v>27936</v>
      </c>
      <c r="AF69" s="10">
        <v>27936</v>
      </c>
      <c r="AG69" s="11">
        <v>1976</v>
      </c>
      <c r="AH69" s="25">
        <v>51.695890410958903</v>
      </c>
      <c r="AI69" s="10" t="s">
        <v>19</v>
      </c>
      <c r="AJ69" s="10">
        <v>32911</v>
      </c>
      <c r="AK69" s="11">
        <v>1990</v>
      </c>
      <c r="AL69" s="25">
        <v>65.326027397260276</v>
      </c>
      <c r="AM69" s="23">
        <v>13.63013698630137</v>
      </c>
      <c r="AN69" s="15" t="s">
        <v>19</v>
      </c>
      <c r="AO69" s="11">
        <v>2</v>
      </c>
    </row>
    <row r="70" spans="1:41" s="77" customFormat="1" ht="14" x14ac:dyDescent="0.3">
      <c r="A70" s="11">
        <v>9</v>
      </c>
      <c r="B70" s="69" t="s">
        <v>125</v>
      </c>
      <c r="C70" s="8">
        <v>1</v>
      </c>
      <c r="D70" s="14">
        <v>1</v>
      </c>
      <c r="E70" s="14">
        <v>1927</v>
      </c>
      <c r="F70" s="14">
        <v>1</v>
      </c>
      <c r="G70" s="11">
        <v>1</v>
      </c>
      <c r="H70" s="11" t="s">
        <v>19</v>
      </c>
      <c r="I70" s="11">
        <v>8</v>
      </c>
      <c r="J70" s="11">
        <v>48</v>
      </c>
      <c r="K70" s="11">
        <v>4584</v>
      </c>
      <c r="L70" s="10">
        <v>27936</v>
      </c>
      <c r="M70" s="11">
        <v>5</v>
      </c>
      <c r="N70" s="11" t="s">
        <v>19</v>
      </c>
      <c r="O70" s="11">
        <v>1</v>
      </c>
      <c r="P70" s="22">
        <v>155</v>
      </c>
      <c r="Q70" s="11" t="s">
        <v>43</v>
      </c>
      <c r="R70" s="11" t="s">
        <v>42</v>
      </c>
      <c r="S70" s="11">
        <v>77</v>
      </c>
      <c r="T70" s="11">
        <v>78</v>
      </c>
      <c r="U70" s="11">
        <v>125</v>
      </c>
      <c r="V70" s="11">
        <v>1</v>
      </c>
      <c r="W70" s="11">
        <v>0</v>
      </c>
      <c r="X70" s="11">
        <v>0</v>
      </c>
      <c r="Y70" s="11">
        <f t="shared" si="6"/>
        <v>126</v>
      </c>
      <c r="Z70" s="11">
        <f t="shared" si="10"/>
        <v>126</v>
      </c>
      <c r="AA70" s="27">
        <f t="shared" si="15"/>
        <v>84</v>
      </c>
      <c r="AB70" s="23">
        <f t="shared" si="12"/>
        <v>99.206349206349216</v>
      </c>
      <c r="AC70" s="23">
        <f t="shared" si="13"/>
        <v>99.206349206349216</v>
      </c>
      <c r="AD70" s="23">
        <f t="shared" si="14"/>
        <v>80.645161290322577</v>
      </c>
      <c r="AE70" s="10">
        <v>27936</v>
      </c>
      <c r="AF70" s="10">
        <v>27936</v>
      </c>
      <c r="AG70" s="11">
        <v>1976</v>
      </c>
      <c r="AH70" s="25">
        <v>48.794520547945204</v>
      </c>
      <c r="AI70" s="10" t="s">
        <v>19</v>
      </c>
      <c r="AJ70" s="10">
        <v>33989</v>
      </c>
      <c r="AK70" s="11">
        <v>1993</v>
      </c>
      <c r="AL70" s="25">
        <v>65.37808219178082</v>
      </c>
      <c r="AM70" s="23">
        <v>16.583561643835615</v>
      </c>
      <c r="AN70" s="15" t="s">
        <v>19</v>
      </c>
      <c r="AO70" s="11">
        <v>1</v>
      </c>
    </row>
    <row r="71" spans="1:41" s="77" customFormat="1" ht="14" x14ac:dyDescent="0.3">
      <c r="A71" s="11">
        <v>9</v>
      </c>
      <c r="B71" s="69" t="s">
        <v>126</v>
      </c>
      <c r="C71" s="8">
        <v>1</v>
      </c>
      <c r="D71" s="14">
        <v>1</v>
      </c>
      <c r="E71" s="14">
        <v>1921</v>
      </c>
      <c r="F71" s="14">
        <v>3</v>
      </c>
      <c r="G71" s="11">
        <v>3</v>
      </c>
      <c r="H71" s="11">
        <v>1</v>
      </c>
      <c r="I71" s="11">
        <v>8</v>
      </c>
      <c r="J71" s="11">
        <v>71</v>
      </c>
      <c r="K71" s="11">
        <v>7037</v>
      </c>
      <c r="L71" s="10">
        <v>28285</v>
      </c>
      <c r="M71" s="11">
        <v>5</v>
      </c>
      <c r="N71" s="11" t="s">
        <v>19</v>
      </c>
      <c r="O71" s="11">
        <v>1</v>
      </c>
      <c r="P71" s="22">
        <v>155</v>
      </c>
      <c r="Q71" s="11" t="s">
        <v>43</v>
      </c>
      <c r="R71" s="11" t="s">
        <v>42</v>
      </c>
      <c r="S71" s="11">
        <v>77</v>
      </c>
      <c r="T71" s="11">
        <v>78</v>
      </c>
      <c r="U71" s="11" t="s">
        <v>49</v>
      </c>
      <c r="V71" s="11" t="s">
        <v>19</v>
      </c>
      <c r="W71" s="46" t="s">
        <v>19</v>
      </c>
      <c r="X71" s="46" t="s">
        <v>19</v>
      </c>
      <c r="Y71" s="46" t="s">
        <v>19</v>
      </c>
      <c r="Z71" s="46" t="s">
        <v>19</v>
      </c>
      <c r="AA71" s="46" t="s">
        <v>19</v>
      </c>
      <c r="AB71" s="46" t="s">
        <v>19</v>
      </c>
      <c r="AC71" s="46" t="s">
        <v>19</v>
      </c>
      <c r="AD71" s="46" t="s">
        <v>19</v>
      </c>
      <c r="AE71" s="10">
        <v>28286</v>
      </c>
      <c r="AF71" s="10">
        <v>28286</v>
      </c>
      <c r="AG71" s="11">
        <v>1977</v>
      </c>
      <c r="AH71" s="25">
        <v>56.18904109589041</v>
      </c>
      <c r="AI71" s="10">
        <v>31062</v>
      </c>
      <c r="AJ71" s="10">
        <v>31210</v>
      </c>
      <c r="AK71" s="11">
        <v>1985</v>
      </c>
      <c r="AL71" s="25">
        <v>64.2</v>
      </c>
      <c r="AM71" s="23">
        <v>8.0109589041095894</v>
      </c>
      <c r="AN71" s="15">
        <v>8</v>
      </c>
      <c r="AO71" s="11">
        <v>1</v>
      </c>
    </row>
    <row r="72" spans="1:41" s="77" customFormat="1" ht="14" x14ac:dyDescent="0.3">
      <c r="A72" s="11">
        <v>9</v>
      </c>
      <c r="B72" s="69" t="s">
        <v>127</v>
      </c>
      <c r="C72" s="8">
        <v>2</v>
      </c>
      <c r="D72" s="14">
        <v>1</v>
      </c>
      <c r="E72" s="14">
        <v>1925</v>
      </c>
      <c r="F72" s="14">
        <v>3</v>
      </c>
      <c r="G72" s="11">
        <v>2</v>
      </c>
      <c r="H72" s="11">
        <v>2</v>
      </c>
      <c r="I72" s="11">
        <v>8</v>
      </c>
      <c r="J72" s="11">
        <v>71</v>
      </c>
      <c r="K72" s="11">
        <v>7037</v>
      </c>
      <c r="L72" s="10">
        <v>28285</v>
      </c>
      <c r="M72" s="11">
        <v>5</v>
      </c>
      <c r="N72" s="11" t="s">
        <v>19</v>
      </c>
      <c r="O72" s="11">
        <v>1</v>
      </c>
      <c r="P72" s="22">
        <v>155</v>
      </c>
      <c r="Q72" s="11" t="s">
        <v>43</v>
      </c>
      <c r="R72" s="11" t="s">
        <v>42</v>
      </c>
      <c r="S72" s="11">
        <v>77</v>
      </c>
      <c r="T72" s="11">
        <v>78</v>
      </c>
      <c r="U72" s="11" t="s">
        <v>49</v>
      </c>
      <c r="V72" s="11" t="s">
        <v>19</v>
      </c>
      <c r="W72" s="46" t="s">
        <v>19</v>
      </c>
      <c r="X72" s="46" t="s">
        <v>19</v>
      </c>
      <c r="Y72" s="46" t="s">
        <v>19</v>
      </c>
      <c r="Z72" s="46" t="s">
        <v>19</v>
      </c>
      <c r="AA72" s="46" t="s">
        <v>19</v>
      </c>
      <c r="AB72" s="46" t="s">
        <v>19</v>
      </c>
      <c r="AC72" s="46" t="s">
        <v>19</v>
      </c>
      <c r="AD72" s="46" t="s">
        <v>19</v>
      </c>
      <c r="AE72" s="10">
        <v>28285</v>
      </c>
      <c r="AF72" s="10">
        <v>28285</v>
      </c>
      <c r="AG72" s="11">
        <v>1977</v>
      </c>
      <c r="AH72" s="25">
        <v>52.169863013698631</v>
      </c>
      <c r="AI72" s="10">
        <v>29601</v>
      </c>
      <c r="AJ72" s="10">
        <v>30341</v>
      </c>
      <c r="AK72" s="11">
        <v>1983</v>
      </c>
      <c r="AL72" s="25">
        <v>57.802739726027397</v>
      </c>
      <c r="AM72" s="23">
        <v>5.6328767123287671</v>
      </c>
      <c r="AN72" s="15">
        <v>8</v>
      </c>
      <c r="AO72" s="11">
        <v>1</v>
      </c>
    </row>
    <row r="73" spans="1:41" s="77" customFormat="1" ht="14" x14ac:dyDescent="0.3">
      <c r="A73" s="11">
        <v>9</v>
      </c>
      <c r="B73" s="69" t="s">
        <v>128</v>
      </c>
      <c r="C73" s="8">
        <v>1</v>
      </c>
      <c r="D73" s="14">
        <v>1</v>
      </c>
      <c r="E73" s="14">
        <v>1906</v>
      </c>
      <c r="F73" s="14">
        <v>3</v>
      </c>
      <c r="G73" s="11">
        <v>3</v>
      </c>
      <c r="H73" s="11">
        <v>1</v>
      </c>
      <c r="I73" s="11">
        <v>8</v>
      </c>
      <c r="J73" s="11">
        <v>71</v>
      </c>
      <c r="K73" s="11">
        <v>7037</v>
      </c>
      <c r="L73" s="10">
        <v>28285</v>
      </c>
      <c r="M73" s="11">
        <v>5</v>
      </c>
      <c r="N73" s="11" t="s">
        <v>19</v>
      </c>
      <c r="O73" s="11">
        <v>1</v>
      </c>
      <c r="P73" s="22">
        <v>155</v>
      </c>
      <c r="Q73" s="11" t="s">
        <v>43</v>
      </c>
      <c r="R73" s="11" t="s">
        <v>42</v>
      </c>
      <c r="S73" s="11">
        <v>77</v>
      </c>
      <c r="T73" s="11">
        <v>78</v>
      </c>
      <c r="U73" s="11" t="s">
        <v>49</v>
      </c>
      <c r="V73" s="11" t="s">
        <v>19</v>
      </c>
      <c r="W73" s="46" t="s">
        <v>19</v>
      </c>
      <c r="X73" s="46" t="s">
        <v>19</v>
      </c>
      <c r="Y73" s="46" t="s">
        <v>19</v>
      </c>
      <c r="Z73" s="46" t="s">
        <v>19</v>
      </c>
      <c r="AA73" s="46" t="s">
        <v>19</v>
      </c>
      <c r="AB73" s="46" t="s">
        <v>19</v>
      </c>
      <c r="AC73" s="46" t="s">
        <v>19</v>
      </c>
      <c r="AD73" s="46" t="s">
        <v>19</v>
      </c>
      <c r="AE73" s="10">
        <v>28286</v>
      </c>
      <c r="AF73" s="10">
        <v>28286</v>
      </c>
      <c r="AG73" s="11">
        <v>1977</v>
      </c>
      <c r="AH73" s="25">
        <v>70.821917808219183</v>
      </c>
      <c r="AI73" s="10">
        <v>31062</v>
      </c>
      <c r="AJ73" s="10">
        <v>31210</v>
      </c>
      <c r="AK73" s="11">
        <v>1985</v>
      </c>
      <c r="AL73" s="25">
        <v>78.832876712328769</v>
      </c>
      <c r="AM73" s="23">
        <v>8.0109589041095894</v>
      </c>
      <c r="AN73" s="15">
        <v>8</v>
      </c>
      <c r="AO73" s="11">
        <v>2</v>
      </c>
    </row>
    <row r="74" spans="1:41" s="77" customFormat="1" ht="14" x14ac:dyDescent="0.3">
      <c r="A74" s="11">
        <v>9</v>
      </c>
      <c r="B74" s="69" t="s">
        <v>129</v>
      </c>
      <c r="C74" s="8">
        <v>1</v>
      </c>
      <c r="D74" s="14">
        <v>1</v>
      </c>
      <c r="E74" s="14">
        <v>1925</v>
      </c>
      <c r="F74" s="14">
        <v>1</v>
      </c>
      <c r="G74" s="11">
        <v>1</v>
      </c>
      <c r="H74" s="11" t="s">
        <v>19</v>
      </c>
      <c r="I74" s="11">
        <v>8</v>
      </c>
      <c r="J74" s="11">
        <v>71</v>
      </c>
      <c r="K74" s="11">
        <v>7037</v>
      </c>
      <c r="L74" s="10">
        <v>28285</v>
      </c>
      <c r="M74" s="11">
        <v>5</v>
      </c>
      <c r="N74" s="11" t="s">
        <v>19</v>
      </c>
      <c r="O74" s="11">
        <v>1</v>
      </c>
      <c r="P74" s="22">
        <v>155</v>
      </c>
      <c r="Q74" s="11" t="s">
        <v>43</v>
      </c>
      <c r="R74" s="11" t="s">
        <v>42</v>
      </c>
      <c r="S74" s="11">
        <v>77</v>
      </c>
      <c r="T74" s="11">
        <v>78</v>
      </c>
      <c r="U74" s="11" t="s">
        <v>49</v>
      </c>
      <c r="V74" s="11" t="s">
        <v>19</v>
      </c>
      <c r="W74" s="46" t="s">
        <v>19</v>
      </c>
      <c r="X74" s="46" t="s">
        <v>19</v>
      </c>
      <c r="Y74" s="46" t="s">
        <v>19</v>
      </c>
      <c r="Z74" s="46" t="s">
        <v>19</v>
      </c>
      <c r="AA74" s="46" t="s">
        <v>19</v>
      </c>
      <c r="AB74" s="46" t="s">
        <v>19</v>
      </c>
      <c r="AC74" s="46" t="s">
        <v>19</v>
      </c>
      <c r="AD74" s="46" t="s">
        <v>19</v>
      </c>
      <c r="AE74" s="10">
        <v>28286</v>
      </c>
      <c r="AF74" s="10">
        <v>28286</v>
      </c>
      <c r="AG74" s="11">
        <v>1977</v>
      </c>
      <c r="AH74" s="25">
        <v>51.942465753424656</v>
      </c>
      <c r="AI74" s="10" t="s">
        <v>19</v>
      </c>
      <c r="AJ74" s="10">
        <v>33310</v>
      </c>
      <c r="AK74" s="11">
        <v>1991</v>
      </c>
      <c r="AL74" s="25">
        <v>65.706849315068496</v>
      </c>
      <c r="AM74" s="23">
        <v>13.764383561643836</v>
      </c>
      <c r="AN74" s="15" t="s">
        <v>19</v>
      </c>
      <c r="AO74" s="11">
        <v>2</v>
      </c>
    </row>
    <row r="75" spans="1:41" s="77" customFormat="1" ht="14" x14ac:dyDescent="0.3">
      <c r="A75" s="11">
        <v>9</v>
      </c>
      <c r="B75" s="69" t="s">
        <v>130</v>
      </c>
      <c r="C75" s="8">
        <v>1</v>
      </c>
      <c r="D75" s="14">
        <v>1</v>
      </c>
      <c r="E75" s="14" t="s">
        <v>19</v>
      </c>
      <c r="F75" s="14">
        <v>3</v>
      </c>
      <c r="G75" s="11">
        <v>3</v>
      </c>
      <c r="H75" s="11">
        <v>1</v>
      </c>
      <c r="I75" s="11">
        <v>8</v>
      </c>
      <c r="J75" s="11">
        <v>71</v>
      </c>
      <c r="K75" s="11">
        <v>7037</v>
      </c>
      <c r="L75" s="10">
        <v>28285</v>
      </c>
      <c r="M75" s="11">
        <v>5</v>
      </c>
      <c r="N75" s="11" t="s">
        <v>19</v>
      </c>
      <c r="O75" s="11">
        <v>1</v>
      </c>
      <c r="P75" s="22">
        <v>155</v>
      </c>
      <c r="Q75" s="11" t="s">
        <v>43</v>
      </c>
      <c r="R75" s="11" t="s">
        <v>42</v>
      </c>
      <c r="S75" s="11">
        <v>77</v>
      </c>
      <c r="T75" s="11">
        <v>78</v>
      </c>
      <c r="U75" s="11" t="s">
        <v>49</v>
      </c>
      <c r="V75" s="11" t="s">
        <v>19</v>
      </c>
      <c r="W75" s="46" t="s">
        <v>19</v>
      </c>
      <c r="X75" s="46" t="s">
        <v>19</v>
      </c>
      <c r="Y75" s="46" t="s">
        <v>19</v>
      </c>
      <c r="Z75" s="46" t="s">
        <v>19</v>
      </c>
      <c r="AA75" s="46" t="s">
        <v>19</v>
      </c>
      <c r="AB75" s="46" t="s">
        <v>19</v>
      </c>
      <c r="AC75" s="46" t="s">
        <v>19</v>
      </c>
      <c r="AD75" s="46" t="s">
        <v>19</v>
      </c>
      <c r="AE75" s="10">
        <v>28286</v>
      </c>
      <c r="AF75" s="10">
        <v>28286</v>
      </c>
      <c r="AG75" s="11">
        <v>1977</v>
      </c>
      <c r="AH75" s="25" t="s">
        <v>19</v>
      </c>
      <c r="AI75" s="10">
        <v>31062</v>
      </c>
      <c r="AJ75" s="10">
        <v>31210</v>
      </c>
      <c r="AK75" s="11">
        <v>1985</v>
      </c>
      <c r="AL75" s="25" t="s">
        <v>19</v>
      </c>
      <c r="AM75" s="23">
        <v>8.0109589041095894</v>
      </c>
      <c r="AN75" s="15">
        <v>8</v>
      </c>
      <c r="AO75" s="11">
        <v>2</v>
      </c>
    </row>
    <row r="76" spans="1:41" s="77" customFormat="1" ht="14" x14ac:dyDescent="0.3">
      <c r="A76" s="11">
        <v>9</v>
      </c>
      <c r="B76" s="69" t="s">
        <v>131</v>
      </c>
      <c r="C76" s="8">
        <v>2</v>
      </c>
      <c r="D76" s="14">
        <v>1</v>
      </c>
      <c r="E76" s="14">
        <v>1937</v>
      </c>
      <c r="F76" s="14">
        <v>3</v>
      </c>
      <c r="G76" s="11">
        <v>2</v>
      </c>
      <c r="H76" s="11">
        <v>2</v>
      </c>
      <c r="I76" s="11">
        <v>8</v>
      </c>
      <c r="J76" s="11">
        <v>71</v>
      </c>
      <c r="K76" s="11">
        <v>7037</v>
      </c>
      <c r="L76" s="10">
        <v>28285</v>
      </c>
      <c r="M76" s="11">
        <v>5</v>
      </c>
      <c r="N76" s="11" t="s">
        <v>19</v>
      </c>
      <c r="O76" s="11">
        <v>1</v>
      </c>
      <c r="P76" s="22">
        <v>155</v>
      </c>
      <c r="Q76" s="11" t="s">
        <v>43</v>
      </c>
      <c r="R76" s="11" t="s">
        <v>42</v>
      </c>
      <c r="S76" s="11">
        <v>77</v>
      </c>
      <c r="T76" s="11">
        <v>78</v>
      </c>
      <c r="U76" s="11" t="s">
        <v>49</v>
      </c>
      <c r="V76" s="11" t="s">
        <v>19</v>
      </c>
      <c r="W76" s="46" t="s">
        <v>19</v>
      </c>
      <c r="X76" s="46" t="s">
        <v>19</v>
      </c>
      <c r="Y76" s="46" t="s">
        <v>19</v>
      </c>
      <c r="Z76" s="46" t="s">
        <v>19</v>
      </c>
      <c r="AA76" s="46" t="s">
        <v>19</v>
      </c>
      <c r="AB76" s="46" t="s">
        <v>19</v>
      </c>
      <c r="AC76" s="46" t="s">
        <v>19</v>
      </c>
      <c r="AD76" s="46" t="s">
        <v>19</v>
      </c>
      <c r="AE76" s="10">
        <v>28389</v>
      </c>
      <c r="AF76" s="10">
        <v>28389</v>
      </c>
      <c r="AG76" s="11">
        <v>1977</v>
      </c>
      <c r="AH76" s="25">
        <v>40.726027397260275</v>
      </c>
      <c r="AI76" s="10">
        <v>29601</v>
      </c>
      <c r="AJ76" s="10">
        <v>30341</v>
      </c>
      <c r="AK76" s="11">
        <v>1983</v>
      </c>
      <c r="AL76" s="25">
        <v>46.073972602739723</v>
      </c>
      <c r="AM76" s="23">
        <v>5.3479452054794523</v>
      </c>
      <c r="AN76" s="15">
        <v>8</v>
      </c>
      <c r="AO76" s="11">
        <v>2</v>
      </c>
    </row>
    <row r="77" spans="1:41" s="77" customFormat="1" ht="14" x14ac:dyDescent="0.3">
      <c r="A77" s="11">
        <v>9</v>
      </c>
      <c r="B77" s="69" t="s">
        <v>132</v>
      </c>
      <c r="C77" s="8">
        <v>0</v>
      </c>
      <c r="D77" s="14">
        <v>1</v>
      </c>
      <c r="E77" s="14">
        <v>1925</v>
      </c>
      <c r="F77" s="14">
        <v>3</v>
      </c>
      <c r="G77" s="11">
        <v>1</v>
      </c>
      <c r="H77" s="11">
        <v>1</v>
      </c>
      <c r="I77" s="11">
        <v>8</v>
      </c>
      <c r="J77" s="11">
        <v>71</v>
      </c>
      <c r="K77" s="11">
        <v>7037</v>
      </c>
      <c r="L77" s="10">
        <v>28285</v>
      </c>
      <c r="M77" s="11">
        <v>5</v>
      </c>
      <c r="N77" s="11" t="s">
        <v>19</v>
      </c>
      <c r="O77" s="11">
        <v>1</v>
      </c>
      <c r="P77" s="22">
        <v>155</v>
      </c>
      <c r="Q77" s="11" t="s">
        <v>43</v>
      </c>
      <c r="R77" s="11" t="s">
        <v>42</v>
      </c>
      <c r="S77" s="11">
        <v>77</v>
      </c>
      <c r="T77" s="11">
        <v>78</v>
      </c>
      <c r="U77" s="11" t="s">
        <v>49</v>
      </c>
      <c r="V77" s="11" t="s">
        <v>19</v>
      </c>
      <c r="W77" s="46" t="s">
        <v>19</v>
      </c>
      <c r="X77" s="46" t="s">
        <v>19</v>
      </c>
      <c r="Y77" s="46" t="s">
        <v>19</v>
      </c>
      <c r="Z77" s="46" t="s">
        <v>19</v>
      </c>
      <c r="AA77" s="46" t="s">
        <v>19</v>
      </c>
      <c r="AB77" s="46" t="s">
        <v>19</v>
      </c>
      <c r="AC77" s="46" t="s">
        <v>19</v>
      </c>
      <c r="AD77" s="46" t="s">
        <v>19</v>
      </c>
      <c r="AE77" s="10">
        <v>28286</v>
      </c>
      <c r="AF77" s="10">
        <v>28286</v>
      </c>
      <c r="AG77" s="11">
        <v>1977</v>
      </c>
      <c r="AH77" s="25">
        <v>52.463013698630135</v>
      </c>
      <c r="AI77" s="10">
        <v>31062</v>
      </c>
      <c r="AJ77" s="10">
        <v>31210</v>
      </c>
      <c r="AK77" s="11">
        <v>1985</v>
      </c>
      <c r="AL77" s="25">
        <v>60.473972602739728</v>
      </c>
      <c r="AM77" s="23">
        <v>8.0109589041095894</v>
      </c>
      <c r="AN77" s="15">
        <v>8</v>
      </c>
      <c r="AO77" s="11">
        <v>1</v>
      </c>
    </row>
    <row r="78" spans="1:41" s="77" customFormat="1" ht="14" x14ac:dyDescent="0.3">
      <c r="A78" s="11">
        <v>9</v>
      </c>
      <c r="B78" s="69" t="s">
        <v>133</v>
      </c>
      <c r="C78" s="8">
        <v>0</v>
      </c>
      <c r="D78" s="14">
        <v>1</v>
      </c>
      <c r="E78" s="14">
        <v>1921</v>
      </c>
      <c r="F78" s="14">
        <v>3</v>
      </c>
      <c r="G78" s="11">
        <v>1</v>
      </c>
      <c r="H78" s="11">
        <v>1</v>
      </c>
      <c r="I78" s="11">
        <v>8</v>
      </c>
      <c r="J78" s="11">
        <v>71</v>
      </c>
      <c r="K78" s="11">
        <v>7037</v>
      </c>
      <c r="L78" s="10">
        <v>28285</v>
      </c>
      <c r="M78" s="11">
        <v>5</v>
      </c>
      <c r="N78" s="11" t="s">
        <v>19</v>
      </c>
      <c r="O78" s="11">
        <v>1</v>
      </c>
      <c r="P78" s="22">
        <v>155</v>
      </c>
      <c r="Q78" s="11" t="s">
        <v>43</v>
      </c>
      <c r="R78" s="11" t="s">
        <v>42</v>
      </c>
      <c r="S78" s="11">
        <v>77</v>
      </c>
      <c r="T78" s="11">
        <v>78</v>
      </c>
      <c r="U78" s="11" t="s">
        <v>49</v>
      </c>
      <c r="V78" s="11" t="s">
        <v>19</v>
      </c>
      <c r="W78" s="46" t="s">
        <v>19</v>
      </c>
      <c r="X78" s="46" t="s">
        <v>19</v>
      </c>
      <c r="Y78" s="46" t="s">
        <v>19</v>
      </c>
      <c r="Z78" s="46" t="s">
        <v>19</v>
      </c>
      <c r="AA78" s="46" t="s">
        <v>19</v>
      </c>
      <c r="AB78" s="46" t="s">
        <v>19</v>
      </c>
      <c r="AC78" s="46" t="s">
        <v>19</v>
      </c>
      <c r="AD78" s="46" t="s">
        <v>19</v>
      </c>
      <c r="AE78" s="10">
        <v>28286</v>
      </c>
      <c r="AF78" s="10">
        <v>28286</v>
      </c>
      <c r="AG78" s="11">
        <v>1977</v>
      </c>
      <c r="AH78" s="25">
        <v>55.934246575342463</v>
      </c>
      <c r="AI78" s="10">
        <v>31062</v>
      </c>
      <c r="AJ78" s="10">
        <v>31210</v>
      </c>
      <c r="AK78" s="11">
        <v>1985</v>
      </c>
      <c r="AL78" s="25">
        <v>63.945205479452056</v>
      </c>
      <c r="AM78" s="23">
        <v>8.0109589041095894</v>
      </c>
      <c r="AN78" s="15">
        <v>8</v>
      </c>
      <c r="AO78" s="11">
        <v>1</v>
      </c>
    </row>
    <row r="79" spans="1:41" s="77" customFormat="1" ht="14" x14ac:dyDescent="0.3">
      <c r="A79" s="11">
        <v>9</v>
      </c>
      <c r="B79" s="69" t="s">
        <v>134</v>
      </c>
      <c r="C79" s="8">
        <v>2</v>
      </c>
      <c r="D79" s="14">
        <v>1</v>
      </c>
      <c r="E79" s="14" t="s">
        <v>19</v>
      </c>
      <c r="F79" s="14">
        <v>3</v>
      </c>
      <c r="G79" s="11">
        <v>2</v>
      </c>
      <c r="H79" s="11">
        <v>1</v>
      </c>
      <c r="I79" s="11">
        <v>8</v>
      </c>
      <c r="J79" s="11">
        <v>71</v>
      </c>
      <c r="K79" s="11">
        <v>7037</v>
      </c>
      <c r="L79" s="10">
        <v>28285</v>
      </c>
      <c r="M79" s="11">
        <v>5</v>
      </c>
      <c r="N79" s="11" t="s">
        <v>19</v>
      </c>
      <c r="O79" s="11">
        <v>1</v>
      </c>
      <c r="P79" s="22">
        <v>155</v>
      </c>
      <c r="Q79" s="11" t="s">
        <v>43</v>
      </c>
      <c r="R79" s="11" t="s">
        <v>42</v>
      </c>
      <c r="S79" s="11">
        <v>77</v>
      </c>
      <c r="T79" s="11">
        <v>78</v>
      </c>
      <c r="U79" s="11" t="s">
        <v>49</v>
      </c>
      <c r="V79" s="11" t="s">
        <v>19</v>
      </c>
      <c r="W79" s="46" t="s">
        <v>19</v>
      </c>
      <c r="X79" s="46" t="s">
        <v>19</v>
      </c>
      <c r="Y79" s="46" t="s">
        <v>19</v>
      </c>
      <c r="Z79" s="46" t="s">
        <v>19</v>
      </c>
      <c r="AA79" s="46" t="s">
        <v>19</v>
      </c>
      <c r="AB79" s="46" t="s">
        <v>19</v>
      </c>
      <c r="AC79" s="46" t="s">
        <v>19</v>
      </c>
      <c r="AD79" s="46" t="s">
        <v>19</v>
      </c>
      <c r="AE79" s="10">
        <v>28286</v>
      </c>
      <c r="AF79" s="10">
        <v>28286</v>
      </c>
      <c r="AG79" s="11">
        <v>1977</v>
      </c>
      <c r="AH79" s="25" t="s">
        <v>19</v>
      </c>
      <c r="AI79" s="10">
        <v>31062</v>
      </c>
      <c r="AJ79" s="10">
        <v>31210</v>
      </c>
      <c r="AK79" s="11">
        <v>1985</v>
      </c>
      <c r="AL79" s="25" t="s">
        <v>19</v>
      </c>
      <c r="AM79" s="23">
        <v>8.0109589041095894</v>
      </c>
      <c r="AN79" s="15">
        <v>8</v>
      </c>
      <c r="AO79" s="11">
        <v>2</v>
      </c>
    </row>
    <row r="80" spans="1:41" s="77" customFormat="1" ht="14" x14ac:dyDescent="0.3">
      <c r="A80" s="11">
        <v>9</v>
      </c>
      <c r="B80" s="69" t="s">
        <v>135</v>
      </c>
      <c r="C80" s="53">
        <v>0</v>
      </c>
      <c r="D80" s="53">
        <v>1</v>
      </c>
      <c r="E80" s="53">
        <v>1927</v>
      </c>
      <c r="F80" s="59">
        <v>3</v>
      </c>
      <c r="G80" s="59">
        <v>1</v>
      </c>
      <c r="H80" s="59">
        <v>2</v>
      </c>
      <c r="I80" s="11">
        <v>9</v>
      </c>
      <c r="J80" s="11">
        <v>19</v>
      </c>
      <c r="K80" s="11">
        <v>2286</v>
      </c>
      <c r="L80" s="10">
        <v>29034</v>
      </c>
      <c r="M80" s="11">
        <v>5</v>
      </c>
      <c r="N80" s="11" t="s">
        <v>19</v>
      </c>
      <c r="O80" s="11">
        <v>1</v>
      </c>
      <c r="P80" s="22">
        <v>155</v>
      </c>
      <c r="Q80" s="11" t="s">
        <v>43</v>
      </c>
      <c r="R80" s="11" t="s">
        <v>47</v>
      </c>
      <c r="S80" s="11">
        <v>83</v>
      </c>
      <c r="T80" s="11">
        <v>72</v>
      </c>
      <c r="U80" s="11">
        <v>155</v>
      </c>
      <c r="V80" s="11" t="s">
        <v>19</v>
      </c>
      <c r="W80" s="46" t="s">
        <v>19</v>
      </c>
      <c r="X80" s="46" t="s">
        <v>19</v>
      </c>
      <c r="Y80" s="46" t="s">
        <v>19</v>
      </c>
      <c r="Z80" s="46" t="s">
        <v>19</v>
      </c>
      <c r="AA80" s="46" t="s">
        <v>19</v>
      </c>
      <c r="AB80" s="46" t="s">
        <v>19</v>
      </c>
      <c r="AC80" s="46" t="s">
        <v>19</v>
      </c>
      <c r="AD80" s="23">
        <f>U80/P80*100</f>
        <v>100</v>
      </c>
      <c r="AE80" s="10">
        <v>29034</v>
      </c>
      <c r="AF80" s="10">
        <v>29034</v>
      </c>
      <c r="AG80" s="11">
        <v>1979</v>
      </c>
      <c r="AH80" s="25">
        <v>52.178082191780824</v>
      </c>
      <c r="AI80" s="10">
        <v>31207</v>
      </c>
      <c r="AJ80" s="10">
        <v>31211</v>
      </c>
      <c r="AK80" s="11">
        <v>1985</v>
      </c>
      <c r="AL80" s="25">
        <v>58.142465753424659</v>
      </c>
      <c r="AM80" s="23">
        <v>5.9643835616438352</v>
      </c>
      <c r="AN80" s="25">
        <v>5.9534246575342467</v>
      </c>
      <c r="AO80" s="11">
        <v>1</v>
      </c>
    </row>
    <row r="81" spans="1:41" s="77" customFormat="1" ht="14" x14ac:dyDescent="0.3">
      <c r="A81" s="11">
        <v>9</v>
      </c>
      <c r="B81" s="69" t="s">
        <v>136</v>
      </c>
      <c r="C81" s="8">
        <v>0</v>
      </c>
      <c r="D81" s="14">
        <v>1</v>
      </c>
      <c r="E81" s="14">
        <v>1921</v>
      </c>
      <c r="F81" s="14">
        <v>5</v>
      </c>
      <c r="G81" s="11">
        <v>1</v>
      </c>
      <c r="H81" s="11" t="s">
        <v>19</v>
      </c>
      <c r="I81" s="11">
        <v>9</v>
      </c>
      <c r="J81" s="11">
        <v>19</v>
      </c>
      <c r="K81" s="11">
        <v>2286</v>
      </c>
      <c r="L81" s="10">
        <v>29034</v>
      </c>
      <c r="M81" s="11">
        <v>5</v>
      </c>
      <c r="N81" s="11" t="s">
        <v>19</v>
      </c>
      <c r="O81" s="11">
        <v>1</v>
      </c>
      <c r="P81" s="22">
        <v>155</v>
      </c>
      <c r="Q81" s="11" t="s">
        <v>43</v>
      </c>
      <c r="R81" s="11" t="s">
        <v>47</v>
      </c>
      <c r="S81" s="11">
        <v>83</v>
      </c>
      <c r="T81" s="11">
        <v>72</v>
      </c>
      <c r="U81" s="11">
        <v>155</v>
      </c>
      <c r="V81" s="11" t="s">
        <v>19</v>
      </c>
      <c r="W81" s="46" t="s">
        <v>19</v>
      </c>
      <c r="X81" s="46" t="s">
        <v>19</v>
      </c>
      <c r="Y81" s="46" t="s">
        <v>19</v>
      </c>
      <c r="Z81" s="46" t="s">
        <v>19</v>
      </c>
      <c r="AA81" s="46" t="s">
        <v>19</v>
      </c>
      <c r="AB81" s="46" t="s">
        <v>19</v>
      </c>
      <c r="AC81" s="46" t="s">
        <v>19</v>
      </c>
      <c r="AD81" s="23">
        <f>U81/P81*100</f>
        <v>100</v>
      </c>
      <c r="AE81" s="10">
        <v>29034</v>
      </c>
      <c r="AF81" s="10">
        <v>29034</v>
      </c>
      <c r="AG81" s="11">
        <v>1979</v>
      </c>
      <c r="AH81" s="25">
        <v>57.983561643835614</v>
      </c>
      <c r="AI81" s="10" t="s">
        <v>19</v>
      </c>
      <c r="AJ81" s="10">
        <v>31624</v>
      </c>
      <c r="AK81" s="11">
        <v>1986</v>
      </c>
      <c r="AL81" s="25">
        <v>65.079452054794515</v>
      </c>
      <c r="AM81" s="23">
        <v>7.095890410958904</v>
      </c>
      <c r="AN81" s="25" t="s">
        <v>19</v>
      </c>
      <c r="AO81" s="11">
        <v>1</v>
      </c>
    </row>
    <row r="82" spans="1:41" s="77" customFormat="1" ht="14" x14ac:dyDescent="0.3">
      <c r="A82" s="11">
        <v>9</v>
      </c>
      <c r="B82" s="69" t="s">
        <v>137</v>
      </c>
      <c r="C82" s="8">
        <v>0</v>
      </c>
      <c r="D82" s="14">
        <v>1</v>
      </c>
      <c r="E82" s="14">
        <v>1921</v>
      </c>
      <c r="F82" s="14">
        <v>1</v>
      </c>
      <c r="G82" s="11">
        <v>1</v>
      </c>
      <c r="H82" s="11" t="s">
        <v>19</v>
      </c>
      <c r="I82" s="11">
        <v>9</v>
      </c>
      <c r="J82" s="11">
        <v>19</v>
      </c>
      <c r="K82" s="11">
        <v>2286</v>
      </c>
      <c r="L82" s="10">
        <v>29034</v>
      </c>
      <c r="M82" s="11">
        <v>5</v>
      </c>
      <c r="N82" s="11" t="s">
        <v>19</v>
      </c>
      <c r="O82" s="11">
        <v>1</v>
      </c>
      <c r="P82" s="22">
        <v>155</v>
      </c>
      <c r="Q82" s="11" t="s">
        <v>43</v>
      </c>
      <c r="R82" s="11" t="s">
        <v>47</v>
      </c>
      <c r="S82" s="11">
        <v>83</v>
      </c>
      <c r="T82" s="11">
        <v>72</v>
      </c>
      <c r="U82" s="11">
        <v>155</v>
      </c>
      <c r="V82" s="11" t="s">
        <v>19</v>
      </c>
      <c r="W82" s="46" t="s">
        <v>19</v>
      </c>
      <c r="X82" s="46" t="s">
        <v>19</v>
      </c>
      <c r="Y82" s="46" t="s">
        <v>19</v>
      </c>
      <c r="Z82" s="46" t="s">
        <v>19</v>
      </c>
      <c r="AA82" s="46" t="s">
        <v>19</v>
      </c>
      <c r="AB82" s="46" t="s">
        <v>19</v>
      </c>
      <c r="AC82" s="46" t="s">
        <v>19</v>
      </c>
      <c r="AD82" s="55" t="s">
        <v>19</v>
      </c>
      <c r="AE82" s="10">
        <v>29034</v>
      </c>
      <c r="AF82" s="10">
        <v>29034</v>
      </c>
      <c r="AG82" s="11">
        <v>1979</v>
      </c>
      <c r="AH82" s="25">
        <v>57.983561643835614</v>
      </c>
      <c r="AI82" s="53" t="s">
        <v>19</v>
      </c>
      <c r="AJ82" s="54">
        <v>31624</v>
      </c>
      <c r="AK82" s="53">
        <v>1986</v>
      </c>
      <c r="AL82" s="25">
        <v>65.079452054794515</v>
      </c>
      <c r="AM82" s="55">
        <v>7.095890410958904</v>
      </c>
      <c r="AN82" s="53" t="s">
        <v>19</v>
      </c>
      <c r="AO82" s="59">
        <v>1</v>
      </c>
    </row>
    <row r="83" spans="1:41" s="78" customFormat="1" ht="14" x14ac:dyDescent="0.3">
      <c r="A83" s="11">
        <v>9</v>
      </c>
      <c r="B83" s="69" t="s">
        <v>138</v>
      </c>
      <c r="C83" s="8">
        <v>1</v>
      </c>
      <c r="D83" s="14">
        <v>1</v>
      </c>
      <c r="E83" s="14" t="s">
        <v>19</v>
      </c>
      <c r="F83" s="14">
        <v>3</v>
      </c>
      <c r="G83" s="11">
        <v>4</v>
      </c>
      <c r="H83" s="11">
        <v>1</v>
      </c>
      <c r="I83" s="11">
        <v>10</v>
      </c>
      <c r="J83" s="11">
        <v>11</v>
      </c>
      <c r="K83" s="11">
        <v>894</v>
      </c>
      <c r="L83" s="10">
        <v>30341</v>
      </c>
      <c r="M83" s="11">
        <v>5</v>
      </c>
      <c r="N83" s="11" t="s">
        <v>19</v>
      </c>
      <c r="O83" s="11">
        <v>1</v>
      </c>
      <c r="P83" s="11">
        <v>171</v>
      </c>
      <c r="Q83" s="11" t="s">
        <v>43</v>
      </c>
      <c r="R83" s="11" t="s">
        <v>51</v>
      </c>
      <c r="S83" s="11">
        <v>87</v>
      </c>
      <c r="T83" s="11">
        <v>84</v>
      </c>
      <c r="U83" s="11">
        <v>143</v>
      </c>
      <c r="V83" s="11">
        <v>12</v>
      </c>
      <c r="W83" s="11">
        <v>5</v>
      </c>
      <c r="X83" s="11">
        <v>0</v>
      </c>
      <c r="Y83" s="11">
        <f t="shared" ref="Y83:Y88" si="16">U83+V83+W83+X83</f>
        <v>160</v>
      </c>
      <c r="Z83" s="11">
        <f t="shared" ref="Z83:Z88" si="17">U83+V83+W83+X83</f>
        <v>160</v>
      </c>
      <c r="AA83" s="27">
        <f t="shared" ref="AA83:AA88" si="18">ROUNDUP(Z83/3*2,0)</f>
        <v>107</v>
      </c>
      <c r="AB83" s="23">
        <f t="shared" ref="AB83:AB88" si="19">U83/Z83*100</f>
        <v>89.375</v>
      </c>
      <c r="AC83" s="23">
        <f t="shared" ref="AC83:AC88" si="20">U83/Y83*100</f>
        <v>89.375</v>
      </c>
      <c r="AD83" s="23">
        <f t="shared" ref="AD83:AD88" si="21">U83/P83*100</f>
        <v>83.62573099415205</v>
      </c>
      <c r="AE83" s="10">
        <v>30342</v>
      </c>
      <c r="AF83" s="10">
        <v>30342</v>
      </c>
      <c r="AG83" s="11">
        <v>1983</v>
      </c>
      <c r="AH83" s="25" t="s">
        <v>19</v>
      </c>
      <c r="AI83" s="10">
        <v>33263</v>
      </c>
      <c r="AJ83" s="10">
        <v>31896</v>
      </c>
      <c r="AK83" s="11">
        <v>1987</v>
      </c>
      <c r="AL83" s="25" t="s">
        <v>19</v>
      </c>
      <c r="AM83" s="23">
        <v>4.2575342465753421</v>
      </c>
      <c r="AN83" s="25">
        <v>8</v>
      </c>
      <c r="AO83" s="11">
        <v>1</v>
      </c>
    </row>
    <row r="84" spans="1:41" s="78" customFormat="1" ht="14" x14ac:dyDescent="0.3">
      <c r="A84" s="11">
        <v>9</v>
      </c>
      <c r="B84" s="69" t="s">
        <v>139</v>
      </c>
      <c r="C84" s="8">
        <v>2</v>
      </c>
      <c r="D84" s="14">
        <v>1</v>
      </c>
      <c r="E84" s="14">
        <v>1919</v>
      </c>
      <c r="F84" s="14">
        <v>3</v>
      </c>
      <c r="G84" s="11">
        <v>4</v>
      </c>
      <c r="H84" s="11">
        <v>1</v>
      </c>
      <c r="I84" s="11">
        <v>10</v>
      </c>
      <c r="J84" s="11">
        <v>11</v>
      </c>
      <c r="K84" s="11">
        <v>894</v>
      </c>
      <c r="L84" s="10">
        <v>30341</v>
      </c>
      <c r="M84" s="11">
        <v>5</v>
      </c>
      <c r="N84" s="11" t="s">
        <v>19</v>
      </c>
      <c r="O84" s="11">
        <v>1</v>
      </c>
      <c r="P84" s="11">
        <v>171</v>
      </c>
      <c r="Q84" s="11" t="s">
        <v>43</v>
      </c>
      <c r="R84" s="11" t="s">
        <v>51</v>
      </c>
      <c r="S84" s="11">
        <v>87</v>
      </c>
      <c r="T84" s="11">
        <v>84</v>
      </c>
      <c r="U84" s="11">
        <v>143</v>
      </c>
      <c r="V84" s="11">
        <v>12</v>
      </c>
      <c r="W84" s="11">
        <v>5</v>
      </c>
      <c r="X84" s="11">
        <v>0</v>
      </c>
      <c r="Y84" s="11">
        <f t="shared" si="16"/>
        <v>160</v>
      </c>
      <c r="Z84" s="11">
        <f t="shared" si="17"/>
        <v>160</v>
      </c>
      <c r="AA84" s="27">
        <f t="shared" si="18"/>
        <v>107</v>
      </c>
      <c r="AB84" s="23">
        <f t="shared" si="19"/>
        <v>89.375</v>
      </c>
      <c r="AC84" s="23">
        <f t="shared" si="20"/>
        <v>89.375</v>
      </c>
      <c r="AD84" s="23">
        <f t="shared" si="21"/>
        <v>83.62573099415205</v>
      </c>
      <c r="AE84" s="10">
        <v>30342</v>
      </c>
      <c r="AF84" s="10">
        <v>30342</v>
      </c>
      <c r="AG84" s="11">
        <v>1983</v>
      </c>
      <c r="AH84" s="25">
        <v>63.698630136986303</v>
      </c>
      <c r="AI84" s="10">
        <v>33263</v>
      </c>
      <c r="AJ84" s="10">
        <v>33310</v>
      </c>
      <c r="AK84" s="11">
        <v>1991</v>
      </c>
      <c r="AL84" s="25">
        <v>71.830136986301369</v>
      </c>
      <c r="AM84" s="23">
        <v>8.131506849315068</v>
      </c>
      <c r="AN84" s="25">
        <v>8</v>
      </c>
      <c r="AO84" s="11">
        <v>1</v>
      </c>
    </row>
    <row r="85" spans="1:41" s="77" customFormat="1" ht="14" x14ac:dyDescent="0.3">
      <c r="A85" s="11">
        <v>9</v>
      </c>
      <c r="B85" s="69" t="s">
        <v>140</v>
      </c>
      <c r="C85" s="8">
        <v>1</v>
      </c>
      <c r="D85" s="14">
        <v>1</v>
      </c>
      <c r="E85" s="14">
        <v>1931</v>
      </c>
      <c r="F85" s="14">
        <v>3</v>
      </c>
      <c r="G85" s="11">
        <v>1</v>
      </c>
      <c r="H85" s="11">
        <v>1</v>
      </c>
      <c r="I85" s="11">
        <v>10</v>
      </c>
      <c r="J85" s="11">
        <v>11</v>
      </c>
      <c r="K85" s="11">
        <v>894</v>
      </c>
      <c r="L85" s="10">
        <v>30341</v>
      </c>
      <c r="M85" s="11">
        <v>5</v>
      </c>
      <c r="N85" s="11" t="s">
        <v>19</v>
      </c>
      <c r="O85" s="11">
        <v>1</v>
      </c>
      <c r="P85" s="11">
        <v>171</v>
      </c>
      <c r="Q85" s="11" t="s">
        <v>43</v>
      </c>
      <c r="R85" s="11" t="s">
        <v>51</v>
      </c>
      <c r="S85" s="11">
        <v>87</v>
      </c>
      <c r="T85" s="11">
        <v>84</v>
      </c>
      <c r="U85" s="11">
        <v>143</v>
      </c>
      <c r="V85" s="11">
        <v>12</v>
      </c>
      <c r="W85" s="11">
        <v>5</v>
      </c>
      <c r="X85" s="11">
        <v>0</v>
      </c>
      <c r="Y85" s="11">
        <f t="shared" si="16"/>
        <v>160</v>
      </c>
      <c r="Z85" s="11">
        <f t="shared" si="17"/>
        <v>160</v>
      </c>
      <c r="AA85" s="27">
        <f t="shared" si="18"/>
        <v>107</v>
      </c>
      <c r="AB85" s="23">
        <f t="shared" si="19"/>
        <v>89.375</v>
      </c>
      <c r="AC85" s="23">
        <f t="shared" si="20"/>
        <v>89.375</v>
      </c>
      <c r="AD85" s="23">
        <f t="shared" si="21"/>
        <v>83.62573099415205</v>
      </c>
      <c r="AE85" s="10">
        <v>30342</v>
      </c>
      <c r="AF85" s="10">
        <v>30342</v>
      </c>
      <c r="AG85" s="11">
        <v>1983</v>
      </c>
      <c r="AH85" s="25">
        <v>52.024657534246572</v>
      </c>
      <c r="AI85" s="10">
        <v>33263</v>
      </c>
      <c r="AJ85" s="10">
        <v>33310</v>
      </c>
      <c r="AK85" s="11">
        <v>1991</v>
      </c>
      <c r="AL85" s="25">
        <v>60.156164383561645</v>
      </c>
      <c r="AM85" s="23">
        <v>8.131506849315068</v>
      </c>
      <c r="AN85" s="25">
        <v>8</v>
      </c>
      <c r="AO85" s="11">
        <v>2</v>
      </c>
    </row>
    <row r="86" spans="1:41" s="77" customFormat="1" ht="14" x14ac:dyDescent="0.3">
      <c r="A86" s="11">
        <v>9</v>
      </c>
      <c r="B86" s="69" t="s">
        <v>141</v>
      </c>
      <c r="C86" s="8">
        <v>2</v>
      </c>
      <c r="D86" s="14">
        <v>1</v>
      </c>
      <c r="E86" s="14">
        <v>1925</v>
      </c>
      <c r="F86" s="14">
        <v>3</v>
      </c>
      <c r="G86" s="11">
        <v>2</v>
      </c>
      <c r="H86" s="11">
        <v>1</v>
      </c>
      <c r="I86" s="11">
        <v>10</v>
      </c>
      <c r="J86" s="11">
        <v>11</v>
      </c>
      <c r="K86" s="11">
        <v>894</v>
      </c>
      <c r="L86" s="10">
        <v>30341</v>
      </c>
      <c r="M86" s="11">
        <v>5</v>
      </c>
      <c r="N86" s="11" t="s">
        <v>19</v>
      </c>
      <c r="O86" s="11">
        <v>1</v>
      </c>
      <c r="P86" s="11">
        <v>171</v>
      </c>
      <c r="Q86" s="11" t="s">
        <v>43</v>
      </c>
      <c r="R86" s="11" t="s">
        <v>51</v>
      </c>
      <c r="S86" s="11">
        <v>87</v>
      </c>
      <c r="T86" s="11">
        <v>84</v>
      </c>
      <c r="U86" s="11">
        <v>143</v>
      </c>
      <c r="V86" s="11">
        <v>12</v>
      </c>
      <c r="W86" s="11">
        <v>5</v>
      </c>
      <c r="X86" s="11">
        <v>0</v>
      </c>
      <c r="Y86" s="11">
        <f t="shared" si="16"/>
        <v>160</v>
      </c>
      <c r="Z86" s="11">
        <f t="shared" si="17"/>
        <v>160</v>
      </c>
      <c r="AA86" s="27">
        <f t="shared" si="18"/>
        <v>107</v>
      </c>
      <c r="AB86" s="23">
        <f t="shared" si="19"/>
        <v>89.375</v>
      </c>
      <c r="AC86" s="23">
        <f t="shared" si="20"/>
        <v>89.375</v>
      </c>
      <c r="AD86" s="23">
        <f t="shared" si="21"/>
        <v>83.62573099415205</v>
      </c>
      <c r="AE86" s="10">
        <v>30342</v>
      </c>
      <c r="AF86" s="10">
        <v>30342</v>
      </c>
      <c r="AG86" s="11">
        <v>1983</v>
      </c>
      <c r="AH86" s="25">
        <v>57.805479452054797</v>
      </c>
      <c r="AI86" s="10">
        <v>33263</v>
      </c>
      <c r="AJ86" s="10">
        <v>33310</v>
      </c>
      <c r="AK86" s="11">
        <v>1991</v>
      </c>
      <c r="AL86" s="25">
        <v>65.936986301369856</v>
      </c>
      <c r="AM86" s="23">
        <v>8.131506849315068</v>
      </c>
      <c r="AN86" s="25">
        <v>8</v>
      </c>
      <c r="AO86" s="11">
        <v>1</v>
      </c>
    </row>
    <row r="87" spans="1:41" s="77" customFormat="1" ht="14" x14ac:dyDescent="0.3">
      <c r="A87" s="11">
        <v>9</v>
      </c>
      <c r="B87" s="69" t="s">
        <v>142</v>
      </c>
      <c r="C87" s="8">
        <v>1</v>
      </c>
      <c r="D87" s="14">
        <v>1</v>
      </c>
      <c r="E87" s="14" t="s">
        <v>19</v>
      </c>
      <c r="F87" s="14">
        <v>3</v>
      </c>
      <c r="G87" s="11">
        <v>4</v>
      </c>
      <c r="H87" s="11">
        <v>1</v>
      </c>
      <c r="I87" s="11">
        <v>10</v>
      </c>
      <c r="J87" s="11">
        <v>11</v>
      </c>
      <c r="K87" s="11">
        <v>894</v>
      </c>
      <c r="L87" s="10">
        <v>30341</v>
      </c>
      <c r="M87" s="11">
        <v>5</v>
      </c>
      <c r="N87" s="11" t="s">
        <v>19</v>
      </c>
      <c r="O87" s="11">
        <v>1</v>
      </c>
      <c r="P87" s="11">
        <v>171</v>
      </c>
      <c r="Q87" s="11" t="s">
        <v>43</v>
      </c>
      <c r="R87" s="11" t="s">
        <v>51</v>
      </c>
      <c r="S87" s="11">
        <v>87</v>
      </c>
      <c r="T87" s="11">
        <v>84</v>
      </c>
      <c r="U87" s="11">
        <v>143</v>
      </c>
      <c r="V87" s="11">
        <v>12</v>
      </c>
      <c r="W87" s="11">
        <v>5</v>
      </c>
      <c r="X87" s="11">
        <v>0</v>
      </c>
      <c r="Y87" s="11">
        <f t="shared" si="16"/>
        <v>160</v>
      </c>
      <c r="Z87" s="11">
        <f t="shared" si="17"/>
        <v>160</v>
      </c>
      <c r="AA87" s="27">
        <f t="shared" si="18"/>
        <v>107</v>
      </c>
      <c r="AB87" s="23">
        <f t="shared" si="19"/>
        <v>89.375</v>
      </c>
      <c r="AC87" s="23">
        <f t="shared" si="20"/>
        <v>89.375</v>
      </c>
      <c r="AD87" s="23">
        <f t="shared" si="21"/>
        <v>83.62573099415205</v>
      </c>
      <c r="AE87" s="10">
        <v>30342</v>
      </c>
      <c r="AF87" s="10">
        <v>30342</v>
      </c>
      <c r="AG87" s="11">
        <v>1983</v>
      </c>
      <c r="AH87" s="25" t="s">
        <v>19</v>
      </c>
      <c r="AI87" s="10">
        <v>33263</v>
      </c>
      <c r="AJ87" s="10">
        <v>33310</v>
      </c>
      <c r="AK87" s="11">
        <v>1991</v>
      </c>
      <c r="AL87" s="25" t="s">
        <v>19</v>
      </c>
      <c r="AM87" s="23">
        <v>8.131506849315068</v>
      </c>
      <c r="AN87" s="25">
        <v>8</v>
      </c>
      <c r="AO87" s="11">
        <v>2</v>
      </c>
    </row>
    <row r="88" spans="1:41" s="77" customFormat="1" ht="14" x14ac:dyDescent="0.3">
      <c r="A88" s="11">
        <v>9</v>
      </c>
      <c r="B88" s="69" t="s">
        <v>143</v>
      </c>
      <c r="C88" s="8">
        <v>2</v>
      </c>
      <c r="D88" s="14">
        <v>1</v>
      </c>
      <c r="E88" s="14">
        <v>1937</v>
      </c>
      <c r="F88" s="14">
        <v>3</v>
      </c>
      <c r="G88" s="11">
        <v>2</v>
      </c>
      <c r="H88" s="11">
        <v>1</v>
      </c>
      <c r="I88" s="11">
        <v>10</v>
      </c>
      <c r="J88" s="11">
        <v>11</v>
      </c>
      <c r="K88" s="11">
        <v>894</v>
      </c>
      <c r="L88" s="10">
        <v>30341</v>
      </c>
      <c r="M88" s="11">
        <v>5</v>
      </c>
      <c r="N88" s="11" t="s">
        <v>19</v>
      </c>
      <c r="O88" s="11">
        <v>1</v>
      </c>
      <c r="P88" s="11">
        <v>171</v>
      </c>
      <c r="Q88" s="11" t="s">
        <v>43</v>
      </c>
      <c r="R88" s="11" t="s">
        <v>51</v>
      </c>
      <c r="S88" s="11">
        <v>87</v>
      </c>
      <c r="T88" s="11">
        <v>84</v>
      </c>
      <c r="U88" s="11">
        <v>143</v>
      </c>
      <c r="V88" s="11">
        <v>12</v>
      </c>
      <c r="W88" s="11">
        <v>5</v>
      </c>
      <c r="X88" s="11">
        <v>0</v>
      </c>
      <c r="Y88" s="11">
        <f t="shared" si="16"/>
        <v>160</v>
      </c>
      <c r="Z88" s="11">
        <f t="shared" si="17"/>
        <v>160</v>
      </c>
      <c r="AA88" s="27">
        <f t="shared" si="18"/>
        <v>107</v>
      </c>
      <c r="AB88" s="23">
        <f t="shared" si="19"/>
        <v>89.375</v>
      </c>
      <c r="AC88" s="23">
        <f t="shared" si="20"/>
        <v>89.375</v>
      </c>
      <c r="AD88" s="23">
        <f t="shared" si="21"/>
        <v>83.62573099415205</v>
      </c>
      <c r="AE88" s="10">
        <v>30342</v>
      </c>
      <c r="AF88" s="10">
        <v>30342</v>
      </c>
      <c r="AG88" s="11">
        <v>1983</v>
      </c>
      <c r="AH88" s="25">
        <v>46.076712328767123</v>
      </c>
      <c r="AI88" s="10">
        <v>33263</v>
      </c>
      <c r="AJ88" s="10">
        <v>33310</v>
      </c>
      <c r="AK88" s="11">
        <v>1991</v>
      </c>
      <c r="AL88" s="25">
        <v>54.208219178082189</v>
      </c>
      <c r="AM88" s="23">
        <v>8.131506849315068</v>
      </c>
      <c r="AN88" s="25">
        <v>8</v>
      </c>
      <c r="AO88" s="11">
        <v>2</v>
      </c>
    </row>
    <row r="89" spans="1:41" s="43" customFormat="1" ht="14" customHeight="1" x14ac:dyDescent="0.3">
      <c r="A89" s="11">
        <v>9</v>
      </c>
      <c r="B89" s="69" t="s">
        <v>144</v>
      </c>
      <c r="C89" s="8">
        <v>0</v>
      </c>
      <c r="D89" s="14">
        <v>1</v>
      </c>
      <c r="E89" s="14">
        <v>1927</v>
      </c>
      <c r="F89" s="14">
        <v>3</v>
      </c>
      <c r="G89" s="11">
        <v>1</v>
      </c>
      <c r="H89" s="11">
        <v>1</v>
      </c>
      <c r="I89" s="11">
        <v>10</v>
      </c>
      <c r="J89" s="11">
        <v>83</v>
      </c>
      <c r="K89" s="11">
        <v>7874</v>
      </c>
      <c r="L89" s="10">
        <v>31210</v>
      </c>
      <c r="M89" s="11">
        <v>5</v>
      </c>
      <c r="N89" s="11" t="s">
        <v>19</v>
      </c>
      <c r="O89" s="11">
        <v>1</v>
      </c>
      <c r="P89" s="11">
        <v>171</v>
      </c>
      <c r="Q89" s="11" t="s">
        <v>43</v>
      </c>
      <c r="R89" s="11" t="s">
        <v>51</v>
      </c>
      <c r="S89" s="11">
        <v>87</v>
      </c>
      <c r="T89" s="11">
        <v>84</v>
      </c>
      <c r="U89" s="11" t="s">
        <v>49</v>
      </c>
      <c r="V89" s="11" t="s">
        <v>19</v>
      </c>
      <c r="W89" s="46" t="s">
        <v>19</v>
      </c>
      <c r="X89" s="46" t="s">
        <v>19</v>
      </c>
      <c r="Y89" s="46" t="s">
        <v>19</v>
      </c>
      <c r="Z89" s="46" t="s">
        <v>19</v>
      </c>
      <c r="AA89" s="46" t="s">
        <v>19</v>
      </c>
      <c r="AB89" s="46" t="s">
        <v>19</v>
      </c>
      <c r="AC89" s="46" t="s">
        <v>19</v>
      </c>
      <c r="AD89" s="23" t="s">
        <v>19</v>
      </c>
      <c r="AE89" s="10">
        <v>31211</v>
      </c>
      <c r="AF89" s="10">
        <v>31211</v>
      </c>
      <c r="AG89" s="11">
        <v>1985</v>
      </c>
      <c r="AH89" s="25">
        <v>58.142465753424659</v>
      </c>
      <c r="AI89" s="10">
        <v>34132</v>
      </c>
      <c r="AJ89" s="10">
        <v>33559</v>
      </c>
      <c r="AK89" s="11">
        <v>1991</v>
      </c>
      <c r="AL89" s="25">
        <v>64.575342465753423</v>
      </c>
      <c r="AM89" s="23">
        <v>6.4328767123287669</v>
      </c>
      <c r="AN89" s="25">
        <v>8</v>
      </c>
      <c r="AO89" s="11">
        <v>1</v>
      </c>
    </row>
    <row r="90" spans="1:41" s="43" customFormat="1" ht="14" customHeight="1" x14ac:dyDescent="0.3">
      <c r="A90" s="11">
        <v>9</v>
      </c>
      <c r="B90" s="69" t="s">
        <v>145</v>
      </c>
      <c r="C90" s="8">
        <v>0</v>
      </c>
      <c r="D90" s="14">
        <v>1</v>
      </c>
      <c r="E90" s="14">
        <v>1934</v>
      </c>
      <c r="F90" s="14">
        <v>3</v>
      </c>
      <c r="G90" s="11">
        <v>3</v>
      </c>
      <c r="H90" s="11">
        <v>1</v>
      </c>
      <c r="I90" s="11">
        <v>10</v>
      </c>
      <c r="J90" s="11">
        <v>83</v>
      </c>
      <c r="K90" s="11">
        <v>7874</v>
      </c>
      <c r="L90" s="10">
        <v>31210</v>
      </c>
      <c r="M90" s="11">
        <v>5</v>
      </c>
      <c r="N90" s="11" t="s">
        <v>19</v>
      </c>
      <c r="O90" s="11">
        <v>1</v>
      </c>
      <c r="P90" s="11">
        <v>171</v>
      </c>
      <c r="Q90" s="11" t="s">
        <v>43</v>
      </c>
      <c r="R90" s="11" t="s">
        <v>51</v>
      </c>
      <c r="S90" s="11">
        <v>87</v>
      </c>
      <c r="T90" s="11">
        <v>84</v>
      </c>
      <c r="U90" s="11" t="s">
        <v>49</v>
      </c>
      <c r="V90" s="11" t="s">
        <v>19</v>
      </c>
      <c r="W90" s="46" t="s">
        <v>19</v>
      </c>
      <c r="X90" s="46" t="s">
        <v>19</v>
      </c>
      <c r="Y90" s="46" t="s">
        <v>19</v>
      </c>
      <c r="Z90" s="46" t="s">
        <v>19</v>
      </c>
      <c r="AA90" s="46" t="s">
        <v>19</v>
      </c>
      <c r="AB90" s="46" t="s">
        <v>19</v>
      </c>
      <c r="AC90" s="46" t="s">
        <v>19</v>
      </c>
      <c r="AD90" s="23" t="s">
        <v>19</v>
      </c>
      <c r="AE90" s="10">
        <v>31211</v>
      </c>
      <c r="AF90" s="10">
        <v>31211</v>
      </c>
      <c r="AG90" s="11">
        <v>1985</v>
      </c>
      <c r="AH90" s="25">
        <v>50.986301369863014</v>
      </c>
      <c r="AI90" s="10">
        <v>34132</v>
      </c>
      <c r="AJ90" s="10">
        <v>34132</v>
      </c>
      <c r="AK90" s="11">
        <v>1993</v>
      </c>
      <c r="AL90" s="25">
        <v>58.989041095890414</v>
      </c>
      <c r="AM90" s="23">
        <v>8.0027397260273965</v>
      </c>
      <c r="AN90" s="25">
        <v>8</v>
      </c>
      <c r="AO90" s="11">
        <v>2</v>
      </c>
    </row>
    <row r="91" spans="1:41" s="43" customFormat="1" ht="14" customHeight="1" x14ac:dyDescent="0.3">
      <c r="A91" s="11">
        <v>9</v>
      </c>
      <c r="B91" s="69" t="s">
        <v>146</v>
      </c>
      <c r="C91" s="8">
        <v>1</v>
      </c>
      <c r="D91" s="14">
        <v>1</v>
      </c>
      <c r="E91" s="14">
        <v>1921</v>
      </c>
      <c r="F91" s="14">
        <v>3</v>
      </c>
      <c r="G91" s="11">
        <v>3</v>
      </c>
      <c r="H91" s="11">
        <v>1</v>
      </c>
      <c r="I91" s="11">
        <v>10</v>
      </c>
      <c r="J91" s="11">
        <v>83</v>
      </c>
      <c r="K91" s="11">
        <v>7874</v>
      </c>
      <c r="L91" s="10">
        <v>31210</v>
      </c>
      <c r="M91" s="11">
        <v>5</v>
      </c>
      <c r="N91" s="11" t="s">
        <v>19</v>
      </c>
      <c r="O91" s="11">
        <v>1</v>
      </c>
      <c r="P91" s="11">
        <v>171</v>
      </c>
      <c r="Q91" s="11" t="s">
        <v>43</v>
      </c>
      <c r="R91" s="11" t="s">
        <v>51</v>
      </c>
      <c r="S91" s="11">
        <v>87</v>
      </c>
      <c r="T91" s="11">
        <v>84</v>
      </c>
      <c r="U91" s="11" t="s">
        <v>49</v>
      </c>
      <c r="V91" s="11" t="s">
        <v>19</v>
      </c>
      <c r="W91" s="46" t="s">
        <v>19</v>
      </c>
      <c r="X91" s="46" t="s">
        <v>19</v>
      </c>
      <c r="Y91" s="46" t="s">
        <v>19</v>
      </c>
      <c r="Z91" s="46" t="s">
        <v>19</v>
      </c>
      <c r="AA91" s="46" t="s">
        <v>19</v>
      </c>
      <c r="AB91" s="46" t="s">
        <v>19</v>
      </c>
      <c r="AC91" s="46" t="s">
        <v>19</v>
      </c>
      <c r="AD91" s="23" t="s">
        <v>19</v>
      </c>
      <c r="AE91" s="10">
        <v>31211</v>
      </c>
      <c r="AF91" s="10">
        <v>31211</v>
      </c>
      <c r="AG91" s="11">
        <v>1985</v>
      </c>
      <c r="AH91" s="25">
        <v>64.202739726027403</v>
      </c>
      <c r="AI91" s="10">
        <v>34132</v>
      </c>
      <c r="AJ91" s="10">
        <v>34132</v>
      </c>
      <c r="AK91" s="11">
        <v>1993</v>
      </c>
      <c r="AL91" s="25">
        <v>72.205479452054789</v>
      </c>
      <c r="AM91" s="23">
        <v>8.0027397260273965</v>
      </c>
      <c r="AN91" s="25">
        <v>8</v>
      </c>
      <c r="AO91" s="11">
        <v>1</v>
      </c>
    </row>
    <row r="92" spans="1:41" s="43" customFormat="1" ht="14" customHeight="1" x14ac:dyDescent="0.3">
      <c r="A92" s="11">
        <v>9</v>
      </c>
      <c r="B92" s="69" t="s">
        <v>147</v>
      </c>
      <c r="C92" s="8">
        <v>1</v>
      </c>
      <c r="D92" s="14">
        <v>1</v>
      </c>
      <c r="E92" s="14" t="s">
        <v>19</v>
      </c>
      <c r="F92" s="14">
        <v>3</v>
      </c>
      <c r="G92" s="11">
        <v>3</v>
      </c>
      <c r="H92" s="11">
        <v>1</v>
      </c>
      <c r="I92" s="11">
        <v>10</v>
      </c>
      <c r="J92" s="11">
        <v>83</v>
      </c>
      <c r="K92" s="11">
        <v>7874</v>
      </c>
      <c r="L92" s="10">
        <v>31210</v>
      </c>
      <c r="M92" s="11">
        <v>5</v>
      </c>
      <c r="N92" s="11" t="s">
        <v>19</v>
      </c>
      <c r="O92" s="11">
        <v>1</v>
      </c>
      <c r="P92" s="11">
        <v>171</v>
      </c>
      <c r="Q92" s="11" t="s">
        <v>43</v>
      </c>
      <c r="R92" s="11" t="s">
        <v>51</v>
      </c>
      <c r="S92" s="11">
        <v>87</v>
      </c>
      <c r="T92" s="11">
        <v>84</v>
      </c>
      <c r="U92" s="11" t="s">
        <v>49</v>
      </c>
      <c r="V92" s="11" t="s">
        <v>19</v>
      </c>
      <c r="W92" s="46" t="s">
        <v>19</v>
      </c>
      <c r="X92" s="46" t="s">
        <v>19</v>
      </c>
      <c r="Y92" s="46" t="s">
        <v>19</v>
      </c>
      <c r="Z92" s="46" t="s">
        <v>19</v>
      </c>
      <c r="AA92" s="46" t="s">
        <v>19</v>
      </c>
      <c r="AB92" s="46" t="s">
        <v>19</v>
      </c>
      <c r="AC92" s="46" t="s">
        <v>19</v>
      </c>
      <c r="AD92" s="23" t="s">
        <v>19</v>
      </c>
      <c r="AE92" s="10">
        <v>31211</v>
      </c>
      <c r="AF92" s="10">
        <v>31211</v>
      </c>
      <c r="AG92" s="11">
        <v>1985</v>
      </c>
      <c r="AH92" s="25" t="s">
        <v>19</v>
      </c>
      <c r="AI92" s="10">
        <v>34132</v>
      </c>
      <c r="AJ92" s="10">
        <v>34132</v>
      </c>
      <c r="AK92" s="11">
        <v>1993</v>
      </c>
      <c r="AL92" s="25" t="s">
        <v>19</v>
      </c>
      <c r="AM92" s="23">
        <v>8.0027397260273965</v>
      </c>
      <c r="AN92" s="25">
        <v>8</v>
      </c>
      <c r="AO92" s="11">
        <v>2</v>
      </c>
    </row>
    <row r="93" spans="1:41" s="43" customFormat="1" ht="14" customHeight="1" x14ac:dyDescent="0.3">
      <c r="A93" s="11">
        <v>9</v>
      </c>
      <c r="B93" s="69" t="s">
        <v>148</v>
      </c>
      <c r="C93" s="8">
        <v>0</v>
      </c>
      <c r="D93" s="14">
        <v>1</v>
      </c>
      <c r="E93" s="14">
        <v>1925</v>
      </c>
      <c r="F93" s="14">
        <v>3</v>
      </c>
      <c r="G93" s="11">
        <v>1</v>
      </c>
      <c r="H93" s="11">
        <v>1</v>
      </c>
      <c r="I93" s="11">
        <v>10</v>
      </c>
      <c r="J93" s="11">
        <v>83</v>
      </c>
      <c r="K93" s="11">
        <v>7874</v>
      </c>
      <c r="L93" s="10">
        <v>31210</v>
      </c>
      <c r="M93" s="11">
        <v>5</v>
      </c>
      <c r="N93" s="11" t="s">
        <v>19</v>
      </c>
      <c r="O93" s="11">
        <v>1</v>
      </c>
      <c r="P93" s="11">
        <v>171</v>
      </c>
      <c r="Q93" s="11" t="s">
        <v>43</v>
      </c>
      <c r="R93" s="11" t="s">
        <v>51</v>
      </c>
      <c r="S93" s="11">
        <v>87</v>
      </c>
      <c r="T93" s="11">
        <v>84</v>
      </c>
      <c r="U93" s="11" t="s">
        <v>49</v>
      </c>
      <c r="V93" s="11" t="s">
        <v>19</v>
      </c>
      <c r="W93" s="46" t="s">
        <v>19</v>
      </c>
      <c r="X93" s="46" t="s">
        <v>19</v>
      </c>
      <c r="Y93" s="46" t="s">
        <v>19</v>
      </c>
      <c r="Z93" s="46" t="s">
        <v>19</v>
      </c>
      <c r="AA93" s="46" t="s">
        <v>19</v>
      </c>
      <c r="AB93" s="46" t="s">
        <v>19</v>
      </c>
      <c r="AC93" s="46" t="s">
        <v>19</v>
      </c>
      <c r="AD93" s="23" t="s">
        <v>19</v>
      </c>
      <c r="AE93" s="10">
        <v>31211</v>
      </c>
      <c r="AF93" s="10">
        <v>31211</v>
      </c>
      <c r="AG93" s="11">
        <v>1985</v>
      </c>
      <c r="AH93" s="25">
        <v>60.476712328767121</v>
      </c>
      <c r="AI93" s="10">
        <v>34132</v>
      </c>
      <c r="AJ93" s="10">
        <v>34132</v>
      </c>
      <c r="AK93" s="11">
        <v>1993</v>
      </c>
      <c r="AL93" s="25">
        <v>68.479452054794521</v>
      </c>
      <c r="AM93" s="23">
        <v>8.0027397260273965</v>
      </c>
      <c r="AN93" s="25">
        <v>8</v>
      </c>
      <c r="AO93" s="11">
        <v>1</v>
      </c>
    </row>
    <row r="94" spans="1:41" s="43" customFormat="1" ht="14" customHeight="1" x14ac:dyDescent="0.3">
      <c r="A94" s="11">
        <v>9</v>
      </c>
      <c r="B94" s="69" t="s">
        <v>149</v>
      </c>
      <c r="C94" s="8">
        <v>2</v>
      </c>
      <c r="D94" s="14">
        <v>1</v>
      </c>
      <c r="E94" s="14">
        <v>1927</v>
      </c>
      <c r="F94" s="14">
        <v>3</v>
      </c>
      <c r="G94" s="11">
        <v>2</v>
      </c>
      <c r="H94" s="11">
        <v>1</v>
      </c>
      <c r="I94" s="11">
        <v>10</v>
      </c>
      <c r="J94" s="11">
        <v>83</v>
      </c>
      <c r="K94" s="11">
        <v>7874</v>
      </c>
      <c r="L94" s="10">
        <v>31210</v>
      </c>
      <c r="M94" s="11">
        <v>5</v>
      </c>
      <c r="N94" s="11" t="s">
        <v>19</v>
      </c>
      <c r="O94" s="11">
        <v>1</v>
      </c>
      <c r="P94" s="11">
        <v>171</v>
      </c>
      <c r="Q94" s="11" t="s">
        <v>43</v>
      </c>
      <c r="R94" s="11" t="s">
        <v>51</v>
      </c>
      <c r="S94" s="11">
        <v>87</v>
      </c>
      <c r="T94" s="11">
        <v>84</v>
      </c>
      <c r="U94" s="11" t="s">
        <v>49</v>
      </c>
      <c r="V94" s="11" t="s">
        <v>19</v>
      </c>
      <c r="W94" s="46" t="s">
        <v>19</v>
      </c>
      <c r="X94" s="46" t="s">
        <v>19</v>
      </c>
      <c r="Y94" s="46" t="s">
        <v>19</v>
      </c>
      <c r="Z94" s="46" t="s">
        <v>19</v>
      </c>
      <c r="AA94" s="46" t="s">
        <v>19</v>
      </c>
      <c r="AB94" s="46" t="s">
        <v>19</v>
      </c>
      <c r="AC94" s="46" t="s">
        <v>19</v>
      </c>
      <c r="AD94" s="23" t="s">
        <v>19</v>
      </c>
      <c r="AE94" s="10">
        <v>31211</v>
      </c>
      <c r="AF94" s="10">
        <v>31210</v>
      </c>
      <c r="AG94" s="11">
        <v>1985</v>
      </c>
      <c r="AH94" s="25">
        <v>57.991780821917807</v>
      </c>
      <c r="AI94" s="10">
        <v>34132</v>
      </c>
      <c r="AJ94" s="10">
        <v>31229</v>
      </c>
      <c r="AK94" s="11">
        <v>1985</v>
      </c>
      <c r="AL94" s="25">
        <v>58.041095890410958</v>
      </c>
      <c r="AM94" s="23">
        <v>4.9315068493150684E-2</v>
      </c>
      <c r="AN94" s="25">
        <v>8</v>
      </c>
      <c r="AO94" s="11">
        <v>2</v>
      </c>
    </row>
    <row r="95" spans="1:41" s="43" customFormat="1" ht="14" customHeight="1" x14ac:dyDescent="0.3">
      <c r="A95" s="11">
        <v>9</v>
      </c>
      <c r="B95" s="69" t="s">
        <v>150</v>
      </c>
      <c r="C95" s="8">
        <v>0</v>
      </c>
      <c r="D95" s="14">
        <v>1</v>
      </c>
      <c r="E95" s="14">
        <v>1932</v>
      </c>
      <c r="F95" s="14">
        <v>3</v>
      </c>
      <c r="G95" s="11">
        <v>1</v>
      </c>
      <c r="H95" s="11">
        <v>2</v>
      </c>
      <c r="I95" s="11">
        <v>11</v>
      </c>
      <c r="J95" s="11">
        <v>21</v>
      </c>
      <c r="K95" s="11">
        <v>2025</v>
      </c>
      <c r="L95" s="10">
        <v>31896</v>
      </c>
      <c r="M95" s="11">
        <v>5</v>
      </c>
      <c r="N95" s="11" t="s">
        <v>19</v>
      </c>
      <c r="O95" s="11">
        <v>1</v>
      </c>
      <c r="P95" s="11">
        <v>155</v>
      </c>
      <c r="Q95" s="11" t="s">
        <v>53</v>
      </c>
      <c r="R95" s="11" t="s">
        <v>54</v>
      </c>
      <c r="S95" s="11">
        <v>78</v>
      </c>
      <c r="T95" s="11">
        <v>77</v>
      </c>
      <c r="U95" s="11" t="s">
        <v>49</v>
      </c>
      <c r="V95" s="11" t="s">
        <v>19</v>
      </c>
      <c r="W95" s="46" t="s">
        <v>19</v>
      </c>
      <c r="X95" s="46" t="s">
        <v>19</v>
      </c>
      <c r="Y95" s="46" t="s">
        <v>19</v>
      </c>
      <c r="Z95" s="46" t="s">
        <v>19</v>
      </c>
      <c r="AA95" s="46" t="s">
        <v>19</v>
      </c>
      <c r="AB95" s="46" t="s">
        <v>19</v>
      </c>
      <c r="AC95" s="46" t="s">
        <v>19</v>
      </c>
      <c r="AD95" s="23" t="s">
        <v>19</v>
      </c>
      <c r="AE95" s="10">
        <v>31896</v>
      </c>
      <c r="AF95" s="10">
        <v>31896</v>
      </c>
      <c r="AG95" s="11">
        <v>1987</v>
      </c>
      <c r="AH95" s="25">
        <v>55.252054794520546</v>
      </c>
      <c r="AI95" s="10">
        <v>34132</v>
      </c>
      <c r="AJ95" s="10">
        <v>33688</v>
      </c>
      <c r="AK95" s="11">
        <v>1992</v>
      </c>
      <c r="AL95" s="25">
        <v>60.161643835616438</v>
      </c>
      <c r="AM95" s="23">
        <v>4.9095890410958907</v>
      </c>
      <c r="AN95" s="25">
        <v>6.1260273972602741</v>
      </c>
      <c r="AO95" s="11">
        <v>2</v>
      </c>
    </row>
    <row r="96" spans="1:41" s="43" customFormat="1" ht="14" customHeight="1" x14ac:dyDescent="0.3">
      <c r="A96" s="11">
        <v>9</v>
      </c>
      <c r="B96" s="69" t="s">
        <v>151</v>
      </c>
      <c r="C96" s="8">
        <v>1</v>
      </c>
      <c r="D96" s="14">
        <v>1</v>
      </c>
      <c r="E96" s="14">
        <v>1937</v>
      </c>
      <c r="F96" s="14">
        <v>1</v>
      </c>
      <c r="G96" s="11">
        <v>1</v>
      </c>
      <c r="H96" s="11" t="s">
        <v>19</v>
      </c>
      <c r="I96" s="11">
        <v>11</v>
      </c>
      <c r="J96" s="11">
        <v>21</v>
      </c>
      <c r="K96" s="11">
        <v>2025</v>
      </c>
      <c r="L96" s="10">
        <v>31896</v>
      </c>
      <c r="M96" s="11">
        <v>5</v>
      </c>
      <c r="N96" s="11" t="s">
        <v>19</v>
      </c>
      <c r="O96" s="11">
        <v>1</v>
      </c>
      <c r="P96" s="11">
        <v>155</v>
      </c>
      <c r="Q96" s="11" t="s">
        <v>53</v>
      </c>
      <c r="R96" s="11" t="s">
        <v>54</v>
      </c>
      <c r="S96" s="11">
        <v>78</v>
      </c>
      <c r="T96" s="11">
        <v>77</v>
      </c>
      <c r="U96" s="11" t="s">
        <v>49</v>
      </c>
      <c r="V96" s="11" t="s">
        <v>19</v>
      </c>
      <c r="W96" s="46" t="s">
        <v>19</v>
      </c>
      <c r="X96" s="46" t="s">
        <v>19</v>
      </c>
      <c r="Y96" s="46" t="s">
        <v>19</v>
      </c>
      <c r="Z96" s="46" t="s">
        <v>19</v>
      </c>
      <c r="AA96" s="46" t="s">
        <v>19</v>
      </c>
      <c r="AB96" s="46" t="s">
        <v>19</v>
      </c>
      <c r="AC96" s="46" t="s">
        <v>19</v>
      </c>
      <c r="AD96" s="23" t="s">
        <v>19</v>
      </c>
      <c r="AE96" s="10">
        <v>31896</v>
      </c>
      <c r="AF96" s="10">
        <v>31896</v>
      </c>
      <c r="AG96" s="11">
        <v>1987</v>
      </c>
      <c r="AH96" s="25">
        <v>49.676712328767124</v>
      </c>
      <c r="AI96" s="10" t="s">
        <v>19</v>
      </c>
      <c r="AJ96" s="10">
        <v>40086</v>
      </c>
      <c r="AK96" s="11">
        <v>2009</v>
      </c>
      <c r="AL96" s="25">
        <v>72.115068493150687</v>
      </c>
      <c r="AM96" s="23">
        <v>22.438356164383563</v>
      </c>
      <c r="AN96" s="25" t="s">
        <v>19</v>
      </c>
      <c r="AO96" s="11">
        <v>2</v>
      </c>
    </row>
    <row r="97" spans="1:41" s="45" customFormat="1" ht="14" customHeight="1" x14ac:dyDescent="0.3">
      <c r="A97" s="11">
        <v>9</v>
      </c>
      <c r="B97" s="69" t="s">
        <v>152</v>
      </c>
      <c r="C97" s="8">
        <v>1</v>
      </c>
      <c r="D97" s="14">
        <v>2</v>
      </c>
      <c r="E97" s="14">
        <v>1927</v>
      </c>
      <c r="F97" s="14">
        <v>1</v>
      </c>
      <c r="G97" s="11">
        <v>1</v>
      </c>
      <c r="H97" s="11" t="s">
        <v>19</v>
      </c>
      <c r="I97" s="11">
        <v>11</v>
      </c>
      <c r="J97" s="11">
        <v>21</v>
      </c>
      <c r="K97" s="11">
        <v>2025</v>
      </c>
      <c r="L97" s="10">
        <v>31896</v>
      </c>
      <c r="M97" s="11">
        <v>5</v>
      </c>
      <c r="N97" s="11" t="s">
        <v>19</v>
      </c>
      <c r="O97" s="11">
        <v>1</v>
      </c>
      <c r="P97" s="11">
        <v>155</v>
      </c>
      <c r="Q97" s="11" t="s">
        <v>53</v>
      </c>
      <c r="R97" s="11" t="s">
        <v>54</v>
      </c>
      <c r="S97" s="11">
        <v>78</v>
      </c>
      <c r="T97" s="11">
        <v>77</v>
      </c>
      <c r="U97" s="11" t="s">
        <v>49</v>
      </c>
      <c r="V97" s="11" t="s">
        <v>19</v>
      </c>
      <c r="W97" s="46" t="s">
        <v>19</v>
      </c>
      <c r="X97" s="46" t="s">
        <v>19</v>
      </c>
      <c r="Y97" s="46" t="s">
        <v>19</v>
      </c>
      <c r="Z97" s="46" t="s">
        <v>19</v>
      </c>
      <c r="AA97" s="46" t="s">
        <v>19</v>
      </c>
      <c r="AB97" s="46" t="s">
        <v>19</v>
      </c>
      <c r="AC97" s="46" t="s">
        <v>19</v>
      </c>
      <c r="AD97" s="23" t="s">
        <v>19</v>
      </c>
      <c r="AE97" s="10">
        <v>31896</v>
      </c>
      <c r="AF97" s="10">
        <v>31896</v>
      </c>
      <c r="AG97" s="11">
        <v>1987</v>
      </c>
      <c r="AH97" s="25">
        <v>60.260273972602739</v>
      </c>
      <c r="AI97" s="10" t="s">
        <v>19</v>
      </c>
      <c r="AJ97" s="10">
        <v>33663</v>
      </c>
      <c r="AK97" s="11">
        <v>1992</v>
      </c>
      <c r="AL97" s="25">
        <v>65.101369863013701</v>
      </c>
      <c r="AM97" s="23">
        <v>4.8410958904109593</v>
      </c>
      <c r="AN97" s="25" t="s">
        <v>19</v>
      </c>
      <c r="AO97" s="11">
        <v>1</v>
      </c>
    </row>
    <row r="98" spans="1:41" s="45" customFormat="1" ht="14" customHeight="1" x14ac:dyDescent="0.3">
      <c r="A98" s="11">
        <v>9</v>
      </c>
      <c r="B98" s="69" t="s">
        <v>153</v>
      </c>
      <c r="C98" s="8">
        <v>2</v>
      </c>
      <c r="D98" s="14">
        <v>1</v>
      </c>
      <c r="E98" s="14">
        <v>1937</v>
      </c>
      <c r="F98" s="14">
        <v>3</v>
      </c>
      <c r="G98" s="11">
        <v>2</v>
      </c>
      <c r="H98" s="11">
        <v>2</v>
      </c>
      <c r="I98" s="11">
        <v>11</v>
      </c>
      <c r="J98" s="11">
        <v>21</v>
      </c>
      <c r="K98" s="11">
        <v>2025</v>
      </c>
      <c r="L98" s="10">
        <v>31896</v>
      </c>
      <c r="M98" s="11">
        <v>5</v>
      </c>
      <c r="N98" s="11" t="s">
        <v>19</v>
      </c>
      <c r="O98" s="11">
        <v>1</v>
      </c>
      <c r="P98" s="11">
        <v>155</v>
      </c>
      <c r="Q98" s="11" t="s">
        <v>53</v>
      </c>
      <c r="R98" s="11" t="s">
        <v>54</v>
      </c>
      <c r="S98" s="11">
        <v>78</v>
      </c>
      <c r="T98" s="11">
        <v>77</v>
      </c>
      <c r="U98" s="11" t="s">
        <v>49</v>
      </c>
      <c r="V98" s="11" t="s">
        <v>19</v>
      </c>
      <c r="W98" s="46" t="s">
        <v>19</v>
      </c>
      <c r="X98" s="46" t="s">
        <v>19</v>
      </c>
      <c r="Y98" s="46" t="s">
        <v>19</v>
      </c>
      <c r="Z98" s="46" t="s">
        <v>19</v>
      </c>
      <c r="AA98" s="46" t="s">
        <v>19</v>
      </c>
      <c r="AB98" s="46" t="s">
        <v>19</v>
      </c>
      <c r="AC98" s="46" t="s">
        <v>19</v>
      </c>
      <c r="AD98" s="23" t="s">
        <v>19</v>
      </c>
      <c r="AE98" s="10">
        <v>31896</v>
      </c>
      <c r="AF98" s="10">
        <v>31896</v>
      </c>
      <c r="AG98" s="11">
        <v>1987</v>
      </c>
      <c r="AH98" s="25">
        <v>49.454794520547942</v>
      </c>
      <c r="AI98" s="10">
        <v>33263</v>
      </c>
      <c r="AJ98" s="10">
        <v>33310</v>
      </c>
      <c r="AK98" s="11">
        <v>1991</v>
      </c>
      <c r="AL98" s="25">
        <v>53.328767123287669</v>
      </c>
      <c r="AM98" s="23">
        <v>3.8739726027397259</v>
      </c>
      <c r="AN98" s="25">
        <v>3.7452054794520548</v>
      </c>
      <c r="AO98" s="11">
        <v>1</v>
      </c>
    </row>
    <row r="99" spans="1:41" s="45" customFormat="1" ht="14" customHeight="1" x14ac:dyDescent="0.35">
      <c r="A99" s="11">
        <v>9</v>
      </c>
      <c r="B99" s="69" t="s">
        <v>154</v>
      </c>
      <c r="C99" s="51">
        <v>1</v>
      </c>
      <c r="D99" s="51">
        <v>2</v>
      </c>
      <c r="E99" s="51">
        <v>1927</v>
      </c>
      <c r="F99" s="51">
        <v>5</v>
      </c>
      <c r="G99" s="51">
        <v>1</v>
      </c>
      <c r="H99" s="51" t="s">
        <v>19</v>
      </c>
      <c r="I99" s="51">
        <v>11</v>
      </c>
      <c r="J99" s="51">
        <v>69</v>
      </c>
      <c r="K99" s="51">
        <v>6383</v>
      </c>
      <c r="L99" s="52">
        <v>32484</v>
      </c>
      <c r="M99" s="11">
        <v>5</v>
      </c>
      <c r="N99" s="11" t="s">
        <v>19</v>
      </c>
      <c r="O99" s="11">
        <v>1</v>
      </c>
      <c r="P99" s="11">
        <v>155</v>
      </c>
      <c r="Q99" s="11" t="s">
        <v>53</v>
      </c>
      <c r="R99" s="11" t="s">
        <v>54</v>
      </c>
      <c r="S99" s="11">
        <v>78</v>
      </c>
      <c r="T99" s="11">
        <v>77</v>
      </c>
      <c r="U99" s="11" t="s">
        <v>49</v>
      </c>
      <c r="V99" s="51" t="s">
        <v>19</v>
      </c>
      <c r="W99" s="46" t="s">
        <v>19</v>
      </c>
      <c r="X99" s="46" t="s">
        <v>19</v>
      </c>
      <c r="Y99" s="46" t="s">
        <v>19</v>
      </c>
      <c r="Z99" s="46" t="s">
        <v>19</v>
      </c>
      <c r="AA99" s="46" t="s">
        <v>19</v>
      </c>
      <c r="AB99" s="46" t="s">
        <v>19</v>
      </c>
      <c r="AC99" s="46" t="s">
        <v>19</v>
      </c>
      <c r="AD99" s="23" t="s">
        <v>19</v>
      </c>
      <c r="AE99" s="52">
        <v>32484</v>
      </c>
      <c r="AF99" s="52">
        <v>32484</v>
      </c>
      <c r="AG99" s="51">
        <v>1988</v>
      </c>
      <c r="AH99" s="25">
        <v>61.871232876712327</v>
      </c>
      <c r="AI99" s="52" t="s">
        <v>19</v>
      </c>
      <c r="AJ99" s="52">
        <v>33663</v>
      </c>
      <c r="AK99" s="51">
        <v>1992</v>
      </c>
      <c r="AL99" s="25">
        <v>65.101369863013701</v>
      </c>
      <c r="AM99" s="23">
        <v>3.2301369863013698</v>
      </c>
      <c r="AN99" s="25" t="s">
        <v>19</v>
      </c>
      <c r="AO99" s="51">
        <v>1</v>
      </c>
    </row>
    <row r="100" spans="1:41" s="45" customFormat="1" ht="14" customHeight="1" x14ac:dyDescent="0.35">
      <c r="A100" s="11">
        <v>9</v>
      </c>
      <c r="B100" s="69" t="s">
        <v>155</v>
      </c>
      <c r="C100" s="51">
        <v>1</v>
      </c>
      <c r="D100" s="51">
        <v>1</v>
      </c>
      <c r="E100" s="51">
        <v>1927</v>
      </c>
      <c r="F100" s="51">
        <v>4</v>
      </c>
      <c r="G100" s="51">
        <v>1</v>
      </c>
      <c r="H100" s="51" t="s">
        <v>19</v>
      </c>
      <c r="I100" s="51">
        <v>11</v>
      </c>
      <c r="J100" s="51">
        <v>69</v>
      </c>
      <c r="K100" s="51">
        <v>6383</v>
      </c>
      <c r="L100" s="52">
        <v>32484</v>
      </c>
      <c r="M100" s="11">
        <v>5</v>
      </c>
      <c r="N100" s="11" t="s">
        <v>19</v>
      </c>
      <c r="O100" s="11">
        <v>1</v>
      </c>
      <c r="P100" s="11">
        <v>155</v>
      </c>
      <c r="Q100" s="11" t="s">
        <v>53</v>
      </c>
      <c r="R100" s="11" t="s">
        <v>54</v>
      </c>
      <c r="S100" s="11">
        <v>78</v>
      </c>
      <c r="T100" s="11">
        <v>77</v>
      </c>
      <c r="U100" s="11" t="s">
        <v>49</v>
      </c>
      <c r="V100" s="11" t="s">
        <v>19</v>
      </c>
      <c r="W100" s="46" t="s">
        <v>19</v>
      </c>
      <c r="X100" s="46" t="s">
        <v>19</v>
      </c>
      <c r="Y100" s="46" t="s">
        <v>19</v>
      </c>
      <c r="Z100" s="46" t="s">
        <v>19</v>
      </c>
      <c r="AA100" s="46" t="s">
        <v>19</v>
      </c>
      <c r="AB100" s="46" t="s">
        <v>19</v>
      </c>
      <c r="AC100" s="46" t="s">
        <v>19</v>
      </c>
      <c r="AD100" s="23" t="s">
        <v>19</v>
      </c>
      <c r="AE100" s="52">
        <v>32484</v>
      </c>
      <c r="AF100" s="52">
        <v>32484</v>
      </c>
      <c r="AG100" s="51">
        <v>1988</v>
      </c>
      <c r="AH100" s="25">
        <v>61.254794520547946</v>
      </c>
      <c r="AI100" s="52" t="s">
        <v>19</v>
      </c>
      <c r="AJ100" s="52">
        <v>33919</v>
      </c>
      <c r="AK100" s="51">
        <v>1992</v>
      </c>
      <c r="AL100" s="25">
        <v>65.186301369863017</v>
      </c>
      <c r="AM100" s="23">
        <v>3.9315068493150687</v>
      </c>
      <c r="AN100" s="25" t="s">
        <v>19</v>
      </c>
      <c r="AO100" s="51">
        <v>1</v>
      </c>
    </row>
    <row r="101" spans="1:41" s="45" customFormat="1" ht="14" customHeight="1" x14ac:dyDescent="0.35">
      <c r="A101" s="11">
        <v>9</v>
      </c>
      <c r="B101" s="69" t="s">
        <v>156</v>
      </c>
      <c r="C101" s="51">
        <v>1</v>
      </c>
      <c r="D101" s="51">
        <v>1</v>
      </c>
      <c r="E101" s="51">
        <v>1924</v>
      </c>
      <c r="F101" s="51">
        <v>1</v>
      </c>
      <c r="G101" s="51">
        <v>1</v>
      </c>
      <c r="H101" s="51" t="s">
        <v>19</v>
      </c>
      <c r="I101" s="51">
        <v>11</v>
      </c>
      <c r="J101" s="51">
        <v>76</v>
      </c>
      <c r="K101" s="51">
        <v>6984</v>
      </c>
      <c r="L101" s="52">
        <v>32554</v>
      </c>
      <c r="M101" s="11">
        <v>5</v>
      </c>
      <c r="N101" s="11" t="s">
        <v>19</v>
      </c>
      <c r="O101" s="11">
        <v>1</v>
      </c>
      <c r="P101" s="11">
        <v>155</v>
      </c>
      <c r="Q101" s="11" t="s">
        <v>53</v>
      </c>
      <c r="R101" s="11" t="s">
        <v>54</v>
      </c>
      <c r="S101" s="11">
        <v>78</v>
      </c>
      <c r="T101" s="11">
        <v>77</v>
      </c>
      <c r="U101" s="11" t="s">
        <v>49</v>
      </c>
      <c r="V101" s="51" t="s">
        <v>19</v>
      </c>
      <c r="W101" s="46" t="s">
        <v>19</v>
      </c>
      <c r="X101" s="46" t="s">
        <v>19</v>
      </c>
      <c r="Y101" s="46" t="s">
        <v>19</v>
      </c>
      <c r="Z101" s="46" t="s">
        <v>19</v>
      </c>
      <c r="AA101" s="46" t="s">
        <v>19</v>
      </c>
      <c r="AB101" s="46" t="s">
        <v>19</v>
      </c>
      <c r="AC101" s="46" t="s">
        <v>19</v>
      </c>
      <c r="AD101" s="23" t="s">
        <v>19</v>
      </c>
      <c r="AE101" s="52">
        <v>32554</v>
      </c>
      <c r="AF101" s="52">
        <v>32554</v>
      </c>
      <c r="AG101" s="51">
        <v>1989</v>
      </c>
      <c r="AH101" s="25">
        <v>64.347945205479448</v>
      </c>
      <c r="AI101" s="52" t="s">
        <v>19</v>
      </c>
      <c r="AJ101" s="52">
        <v>32812</v>
      </c>
      <c r="AK101" s="51">
        <v>1989</v>
      </c>
      <c r="AL101" s="25">
        <v>65.054794520547944</v>
      </c>
      <c r="AM101" s="23">
        <v>0.70684931506849313</v>
      </c>
      <c r="AN101" s="25" t="s">
        <v>19</v>
      </c>
      <c r="AO101" s="51">
        <v>1</v>
      </c>
    </row>
    <row r="102" spans="1:41" s="45" customFormat="1" ht="14" customHeight="1" x14ac:dyDescent="0.3">
      <c r="A102" s="11">
        <v>9</v>
      </c>
      <c r="B102" s="69" t="s">
        <v>157</v>
      </c>
      <c r="C102" s="8">
        <v>0</v>
      </c>
      <c r="D102" s="14">
        <v>2</v>
      </c>
      <c r="E102" s="14">
        <v>1941</v>
      </c>
      <c r="F102" s="14">
        <v>1</v>
      </c>
      <c r="G102" s="11">
        <v>1</v>
      </c>
      <c r="H102" s="11" t="s">
        <v>19</v>
      </c>
      <c r="I102" s="11">
        <v>11</v>
      </c>
      <c r="J102" s="11">
        <v>104</v>
      </c>
      <c r="K102" s="11">
        <v>9590</v>
      </c>
      <c r="L102" s="10">
        <v>32911</v>
      </c>
      <c r="M102" s="11">
        <v>5</v>
      </c>
      <c r="N102" s="11" t="s">
        <v>19</v>
      </c>
      <c r="O102" s="11">
        <v>1</v>
      </c>
      <c r="P102" s="11">
        <v>155</v>
      </c>
      <c r="Q102" s="11" t="s">
        <v>53</v>
      </c>
      <c r="R102" s="11" t="s">
        <v>54</v>
      </c>
      <c r="S102" s="11">
        <v>78</v>
      </c>
      <c r="T102" s="11">
        <v>77</v>
      </c>
      <c r="U102" s="11" t="s">
        <v>49</v>
      </c>
      <c r="V102" s="11" t="s">
        <v>19</v>
      </c>
      <c r="W102" s="46" t="s">
        <v>19</v>
      </c>
      <c r="X102" s="46" t="s">
        <v>19</v>
      </c>
      <c r="Y102" s="46" t="s">
        <v>19</v>
      </c>
      <c r="Z102" s="46" t="s">
        <v>19</v>
      </c>
      <c r="AA102" s="46" t="s">
        <v>19</v>
      </c>
      <c r="AB102" s="46" t="s">
        <v>19</v>
      </c>
      <c r="AC102" s="46" t="s">
        <v>19</v>
      </c>
      <c r="AD102" s="23" t="s">
        <v>19</v>
      </c>
      <c r="AE102" s="10">
        <v>32911</v>
      </c>
      <c r="AF102" s="10">
        <v>32911</v>
      </c>
      <c r="AG102" s="11">
        <v>1990</v>
      </c>
      <c r="AH102" s="25">
        <v>48.715068493150682</v>
      </c>
      <c r="AI102" s="10" t="s">
        <v>19</v>
      </c>
      <c r="AJ102" s="10">
        <v>33688</v>
      </c>
      <c r="AK102" s="11">
        <v>1992</v>
      </c>
      <c r="AL102" s="25">
        <v>50.843835616438355</v>
      </c>
      <c r="AM102" s="23">
        <v>2.128767123287671</v>
      </c>
      <c r="AN102" s="25" t="s">
        <v>19</v>
      </c>
      <c r="AO102" s="11">
        <v>2</v>
      </c>
    </row>
    <row r="103" spans="1:41" s="45" customFormat="1" ht="14" customHeight="1" x14ac:dyDescent="0.3">
      <c r="A103" s="11">
        <v>9</v>
      </c>
      <c r="B103" s="69" t="s">
        <v>158</v>
      </c>
      <c r="C103" s="8">
        <v>1</v>
      </c>
      <c r="D103" s="14">
        <v>1</v>
      </c>
      <c r="E103" s="14">
        <v>1935</v>
      </c>
      <c r="F103" s="14">
        <v>1</v>
      </c>
      <c r="G103" s="11">
        <v>1</v>
      </c>
      <c r="H103" s="11" t="s">
        <v>19</v>
      </c>
      <c r="I103" s="11">
        <v>11</v>
      </c>
      <c r="J103" s="11">
        <v>104</v>
      </c>
      <c r="K103" s="11">
        <v>9590</v>
      </c>
      <c r="L103" s="10">
        <v>32911</v>
      </c>
      <c r="M103" s="11">
        <v>5</v>
      </c>
      <c r="N103" s="11" t="s">
        <v>19</v>
      </c>
      <c r="O103" s="11">
        <v>1</v>
      </c>
      <c r="P103" s="11">
        <v>155</v>
      </c>
      <c r="Q103" s="11" t="s">
        <v>53</v>
      </c>
      <c r="R103" s="11" t="s">
        <v>54</v>
      </c>
      <c r="S103" s="11">
        <v>78</v>
      </c>
      <c r="T103" s="11">
        <v>77</v>
      </c>
      <c r="U103" s="11" t="s">
        <v>49</v>
      </c>
      <c r="V103" s="11" t="s">
        <v>19</v>
      </c>
      <c r="W103" s="46" t="s">
        <v>19</v>
      </c>
      <c r="X103" s="46" t="s">
        <v>19</v>
      </c>
      <c r="Y103" s="46" t="s">
        <v>19</v>
      </c>
      <c r="Z103" s="46" t="s">
        <v>19</v>
      </c>
      <c r="AA103" s="46" t="s">
        <v>19</v>
      </c>
      <c r="AB103" s="46" t="s">
        <v>19</v>
      </c>
      <c r="AC103" s="46" t="s">
        <v>19</v>
      </c>
      <c r="AD103" s="23" t="s">
        <v>19</v>
      </c>
      <c r="AE103" s="10">
        <v>32911</v>
      </c>
      <c r="AF103" s="10">
        <v>32911</v>
      </c>
      <c r="AG103" s="11">
        <v>1990</v>
      </c>
      <c r="AH103" s="25">
        <v>55.134246575342466</v>
      </c>
      <c r="AI103" s="10" t="s">
        <v>19</v>
      </c>
      <c r="AJ103" s="10">
        <v>36556</v>
      </c>
      <c r="AK103" s="11">
        <v>2000</v>
      </c>
      <c r="AL103" s="25">
        <v>65.120547945205473</v>
      </c>
      <c r="AM103" s="23">
        <v>9.9863013698630141</v>
      </c>
      <c r="AN103" s="25" t="s">
        <v>19</v>
      </c>
      <c r="AO103" s="11">
        <v>1</v>
      </c>
    </row>
    <row r="104" spans="1:41" s="45" customFormat="1" ht="14" x14ac:dyDescent="0.35">
      <c r="A104" s="11">
        <v>9</v>
      </c>
      <c r="B104" s="69" t="s">
        <v>159</v>
      </c>
      <c r="C104" s="51">
        <v>2</v>
      </c>
      <c r="D104" s="51">
        <v>1</v>
      </c>
      <c r="E104" s="51">
        <v>1919</v>
      </c>
      <c r="F104" s="51">
        <v>3</v>
      </c>
      <c r="G104" s="51">
        <v>4</v>
      </c>
      <c r="H104" s="51">
        <v>1</v>
      </c>
      <c r="I104" s="51">
        <v>12</v>
      </c>
      <c r="J104" s="51">
        <v>21</v>
      </c>
      <c r="K104" s="51">
        <v>1768</v>
      </c>
      <c r="L104" s="52">
        <v>33310</v>
      </c>
      <c r="M104" s="11">
        <v>5</v>
      </c>
      <c r="N104" s="11" t="s">
        <v>19</v>
      </c>
      <c r="O104" s="11">
        <v>1</v>
      </c>
      <c r="P104" s="11">
        <v>155</v>
      </c>
      <c r="Q104" s="11" t="s">
        <v>54</v>
      </c>
      <c r="R104" s="11" t="s">
        <v>53</v>
      </c>
      <c r="S104" s="11">
        <v>79</v>
      </c>
      <c r="T104" s="11">
        <v>76</v>
      </c>
      <c r="U104" s="11">
        <v>155</v>
      </c>
      <c r="V104" s="51" t="s">
        <v>19</v>
      </c>
      <c r="W104" s="46" t="s">
        <v>19</v>
      </c>
      <c r="X104" s="46" t="s">
        <v>19</v>
      </c>
      <c r="Y104" s="46" t="s">
        <v>19</v>
      </c>
      <c r="Z104" s="46" t="s">
        <v>19</v>
      </c>
      <c r="AA104" s="46" t="s">
        <v>19</v>
      </c>
      <c r="AB104" s="46" t="s">
        <v>19</v>
      </c>
      <c r="AC104" s="46" t="s">
        <v>19</v>
      </c>
      <c r="AD104" s="23">
        <f t="shared" ref="AD104:AD135" si="22">U104/P104*100</f>
        <v>100</v>
      </c>
      <c r="AE104" s="52">
        <v>33311</v>
      </c>
      <c r="AF104" s="52">
        <v>33311</v>
      </c>
      <c r="AG104" s="51">
        <v>1991</v>
      </c>
      <c r="AH104" s="25">
        <v>71.832876712328769</v>
      </c>
      <c r="AI104" s="52">
        <v>36232</v>
      </c>
      <c r="AJ104" s="52">
        <v>36285</v>
      </c>
      <c r="AK104" s="51">
        <v>1999</v>
      </c>
      <c r="AL104" s="25">
        <v>79.980821917808214</v>
      </c>
      <c r="AM104" s="23">
        <v>8.1479452054794521</v>
      </c>
      <c r="AN104" s="25">
        <v>8</v>
      </c>
      <c r="AO104" s="51">
        <v>1</v>
      </c>
    </row>
    <row r="105" spans="1:41" s="45" customFormat="1" ht="14" x14ac:dyDescent="0.35">
      <c r="A105" s="11">
        <v>9</v>
      </c>
      <c r="B105" s="69" t="s">
        <v>160</v>
      </c>
      <c r="C105" s="51">
        <v>1</v>
      </c>
      <c r="D105" s="51">
        <v>1</v>
      </c>
      <c r="E105" s="51">
        <v>1931</v>
      </c>
      <c r="F105" s="51">
        <v>3</v>
      </c>
      <c r="G105" s="51">
        <v>1</v>
      </c>
      <c r="H105" s="51">
        <v>1</v>
      </c>
      <c r="I105" s="51">
        <v>12</v>
      </c>
      <c r="J105" s="51">
        <v>21</v>
      </c>
      <c r="K105" s="51">
        <v>1768</v>
      </c>
      <c r="L105" s="52">
        <v>33310</v>
      </c>
      <c r="M105" s="11">
        <v>5</v>
      </c>
      <c r="N105" s="11" t="s">
        <v>19</v>
      </c>
      <c r="O105" s="11">
        <v>1</v>
      </c>
      <c r="P105" s="11">
        <v>155</v>
      </c>
      <c r="Q105" s="11" t="s">
        <v>54</v>
      </c>
      <c r="R105" s="11" t="s">
        <v>53</v>
      </c>
      <c r="S105" s="11">
        <v>79</v>
      </c>
      <c r="T105" s="11">
        <v>76</v>
      </c>
      <c r="U105" s="11">
        <v>155</v>
      </c>
      <c r="V105" s="51" t="s">
        <v>19</v>
      </c>
      <c r="W105" s="46" t="s">
        <v>19</v>
      </c>
      <c r="X105" s="46" t="s">
        <v>19</v>
      </c>
      <c r="Y105" s="46" t="s">
        <v>19</v>
      </c>
      <c r="Z105" s="46" t="s">
        <v>19</v>
      </c>
      <c r="AA105" s="46" t="s">
        <v>19</v>
      </c>
      <c r="AB105" s="46" t="s">
        <v>19</v>
      </c>
      <c r="AC105" s="46" t="s">
        <v>19</v>
      </c>
      <c r="AD105" s="23">
        <f t="shared" si="22"/>
        <v>100</v>
      </c>
      <c r="AE105" s="52">
        <v>33311</v>
      </c>
      <c r="AF105" s="52">
        <v>33311</v>
      </c>
      <c r="AG105" s="51">
        <v>1991</v>
      </c>
      <c r="AH105" s="25">
        <v>60.158904109589038</v>
      </c>
      <c r="AI105" s="52">
        <v>36232</v>
      </c>
      <c r="AJ105" s="52">
        <v>36285</v>
      </c>
      <c r="AK105" s="51">
        <v>1999</v>
      </c>
      <c r="AL105" s="25">
        <v>68.30684931506849</v>
      </c>
      <c r="AM105" s="23">
        <v>8.1479452054794521</v>
      </c>
      <c r="AN105" s="25">
        <v>8</v>
      </c>
      <c r="AO105" s="51">
        <v>2</v>
      </c>
    </row>
    <row r="106" spans="1:41" s="45" customFormat="1" ht="14" x14ac:dyDescent="0.35">
      <c r="A106" s="11">
        <v>9</v>
      </c>
      <c r="B106" s="69" t="s">
        <v>161</v>
      </c>
      <c r="C106" s="51">
        <v>1</v>
      </c>
      <c r="D106" s="51">
        <v>1</v>
      </c>
      <c r="E106" s="51">
        <v>1920</v>
      </c>
      <c r="F106" s="51">
        <v>3</v>
      </c>
      <c r="G106" s="51">
        <v>3</v>
      </c>
      <c r="H106" s="51">
        <v>1</v>
      </c>
      <c r="I106" s="51">
        <v>12</v>
      </c>
      <c r="J106" s="51">
        <v>21</v>
      </c>
      <c r="K106" s="51">
        <v>1768</v>
      </c>
      <c r="L106" s="52">
        <v>33310</v>
      </c>
      <c r="M106" s="11">
        <v>5</v>
      </c>
      <c r="N106" s="11" t="s">
        <v>19</v>
      </c>
      <c r="O106" s="11">
        <v>1</v>
      </c>
      <c r="P106" s="11">
        <v>155</v>
      </c>
      <c r="Q106" s="11" t="s">
        <v>54</v>
      </c>
      <c r="R106" s="11" t="s">
        <v>53</v>
      </c>
      <c r="S106" s="11">
        <v>79</v>
      </c>
      <c r="T106" s="11">
        <v>76</v>
      </c>
      <c r="U106" s="11">
        <v>155</v>
      </c>
      <c r="V106" s="51" t="s">
        <v>19</v>
      </c>
      <c r="W106" s="46" t="s">
        <v>19</v>
      </c>
      <c r="X106" s="46" t="s">
        <v>19</v>
      </c>
      <c r="Y106" s="46" t="s">
        <v>19</v>
      </c>
      <c r="Z106" s="46" t="s">
        <v>19</v>
      </c>
      <c r="AA106" s="46" t="s">
        <v>19</v>
      </c>
      <c r="AB106" s="46" t="s">
        <v>19</v>
      </c>
      <c r="AC106" s="46" t="s">
        <v>19</v>
      </c>
      <c r="AD106" s="23">
        <f t="shared" si="22"/>
        <v>100</v>
      </c>
      <c r="AE106" s="52">
        <v>33311</v>
      </c>
      <c r="AF106" s="52">
        <v>33311</v>
      </c>
      <c r="AG106" s="51">
        <v>1991</v>
      </c>
      <c r="AH106" s="25">
        <v>70.849315068493155</v>
      </c>
      <c r="AI106" s="52">
        <v>36232</v>
      </c>
      <c r="AJ106" s="52">
        <v>33710</v>
      </c>
      <c r="AK106" s="51">
        <v>1992</v>
      </c>
      <c r="AL106" s="25">
        <v>71.942465753424656</v>
      </c>
      <c r="AM106" s="23">
        <v>1.0931506849315069</v>
      </c>
      <c r="AN106" s="25">
        <v>8</v>
      </c>
      <c r="AO106" s="51">
        <v>2</v>
      </c>
    </row>
    <row r="107" spans="1:41" s="45" customFormat="1" ht="14" customHeight="1" x14ac:dyDescent="0.35">
      <c r="A107" s="11">
        <v>9</v>
      </c>
      <c r="B107" s="69" t="s">
        <v>162</v>
      </c>
      <c r="C107" s="51">
        <v>2</v>
      </c>
      <c r="D107" s="51">
        <v>1</v>
      </c>
      <c r="E107" s="51">
        <v>1937</v>
      </c>
      <c r="F107" s="51">
        <v>3</v>
      </c>
      <c r="G107" s="51">
        <v>2</v>
      </c>
      <c r="H107" s="51">
        <v>1</v>
      </c>
      <c r="I107" s="51">
        <v>12</v>
      </c>
      <c r="J107" s="51">
        <v>21</v>
      </c>
      <c r="K107" s="51">
        <v>1768</v>
      </c>
      <c r="L107" s="52">
        <v>33310</v>
      </c>
      <c r="M107" s="11">
        <v>5</v>
      </c>
      <c r="N107" s="11" t="s">
        <v>19</v>
      </c>
      <c r="O107" s="11">
        <v>1</v>
      </c>
      <c r="P107" s="11">
        <v>155</v>
      </c>
      <c r="Q107" s="11" t="s">
        <v>54</v>
      </c>
      <c r="R107" s="11" t="s">
        <v>53</v>
      </c>
      <c r="S107" s="11">
        <v>79</v>
      </c>
      <c r="T107" s="11">
        <v>76</v>
      </c>
      <c r="U107" s="11">
        <v>155</v>
      </c>
      <c r="V107" s="51" t="s">
        <v>19</v>
      </c>
      <c r="W107" s="46" t="s">
        <v>19</v>
      </c>
      <c r="X107" s="46" t="s">
        <v>19</v>
      </c>
      <c r="Y107" s="46" t="s">
        <v>19</v>
      </c>
      <c r="Z107" s="46" t="s">
        <v>19</v>
      </c>
      <c r="AA107" s="46" t="s">
        <v>19</v>
      </c>
      <c r="AB107" s="46" t="s">
        <v>19</v>
      </c>
      <c r="AC107" s="46" t="s">
        <v>19</v>
      </c>
      <c r="AD107" s="23">
        <f t="shared" si="22"/>
        <v>100</v>
      </c>
      <c r="AE107" s="52">
        <v>33311</v>
      </c>
      <c r="AF107" s="52">
        <v>33311</v>
      </c>
      <c r="AG107" s="51">
        <v>1991</v>
      </c>
      <c r="AH107" s="25">
        <v>53.331506849315069</v>
      </c>
      <c r="AI107" s="52">
        <v>36232</v>
      </c>
      <c r="AJ107" s="52">
        <v>36285</v>
      </c>
      <c r="AK107" s="51">
        <v>1999</v>
      </c>
      <c r="AL107" s="25">
        <v>61.479452054794521</v>
      </c>
      <c r="AM107" s="23">
        <v>8.1479452054794521</v>
      </c>
      <c r="AN107" s="25">
        <v>8</v>
      </c>
      <c r="AO107" s="51">
        <v>1</v>
      </c>
    </row>
    <row r="108" spans="1:41" s="45" customFormat="1" ht="14" customHeight="1" x14ac:dyDescent="0.35">
      <c r="A108" s="11">
        <v>9</v>
      </c>
      <c r="B108" s="69" t="s">
        <v>163</v>
      </c>
      <c r="C108" s="51">
        <v>2</v>
      </c>
      <c r="D108" s="51">
        <v>1</v>
      </c>
      <c r="E108" s="51">
        <v>1937</v>
      </c>
      <c r="F108" s="51">
        <v>3</v>
      </c>
      <c r="G108" s="51">
        <v>2</v>
      </c>
      <c r="H108" s="51">
        <v>1</v>
      </c>
      <c r="I108" s="51">
        <v>12</v>
      </c>
      <c r="J108" s="51">
        <v>21</v>
      </c>
      <c r="K108" s="51">
        <v>1768</v>
      </c>
      <c r="L108" s="52">
        <v>33310</v>
      </c>
      <c r="M108" s="11">
        <v>5</v>
      </c>
      <c r="N108" s="11" t="s">
        <v>19</v>
      </c>
      <c r="O108" s="11">
        <v>1</v>
      </c>
      <c r="P108" s="11">
        <v>155</v>
      </c>
      <c r="Q108" s="11" t="s">
        <v>54</v>
      </c>
      <c r="R108" s="11" t="s">
        <v>53</v>
      </c>
      <c r="S108" s="11">
        <v>79</v>
      </c>
      <c r="T108" s="11">
        <v>76</v>
      </c>
      <c r="U108" s="11">
        <v>155</v>
      </c>
      <c r="V108" s="51" t="s">
        <v>19</v>
      </c>
      <c r="W108" s="46" t="s">
        <v>19</v>
      </c>
      <c r="X108" s="46" t="s">
        <v>19</v>
      </c>
      <c r="Y108" s="46" t="s">
        <v>19</v>
      </c>
      <c r="Z108" s="46" t="s">
        <v>19</v>
      </c>
      <c r="AA108" s="46" t="s">
        <v>19</v>
      </c>
      <c r="AB108" s="46" t="s">
        <v>19</v>
      </c>
      <c r="AC108" s="46" t="s">
        <v>19</v>
      </c>
      <c r="AD108" s="23">
        <f t="shared" si="22"/>
        <v>100</v>
      </c>
      <c r="AE108" s="52">
        <v>33311</v>
      </c>
      <c r="AF108" s="52">
        <v>33311</v>
      </c>
      <c r="AG108" s="51">
        <v>1991</v>
      </c>
      <c r="AH108" s="25">
        <v>54.210958904109589</v>
      </c>
      <c r="AI108" s="52">
        <v>36232</v>
      </c>
      <c r="AJ108" s="52">
        <v>36285</v>
      </c>
      <c r="AK108" s="51">
        <v>1999</v>
      </c>
      <c r="AL108" s="25">
        <v>62.358904109589041</v>
      </c>
      <c r="AM108" s="23">
        <v>8.1479452054794521</v>
      </c>
      <c r="AN108" s="25">
        <v>8</v>
      </c>
      <c r="AO108" s="51">
        <v>1</v>
      </c>
    </row>
    <row r="109" spans="1:41" s="45" customFormat="1" ht="14" customHeight="1" x14ac:dyDescent="0.3">
      <c r="A109" s="11">
        <v>9</v>
      </c>
      <c r="B109" s="69" t="s">
        <v>164</v>
      </c>
      <c r="C109" s="51">
        <v>0</v>
      </c>
      <c r="D109" s="51">
        <v>2</v>
      </c>
      <c r="E109" s="51">
        <v>1938</v>
      </c>
      <c r="F109" s="51">
        <v>1</v>
      </c>
      <c r="G109" s="51">
        <v>1</v>
      </c>
      <c r="H109" s="51" t="s">
        <v>19</v>
      </c>
      <c r="I109" s="51">
        <v>12</v>
      </c>
      <c r="J109" s="51">
        <v>21</v>
      </c>
      <c r="K109" s="51">
        <v>1768</v>
      </c>
      <c r="L109" s="52">
        <v>33310</v>
      </c>
      <c r="M109" s="11">
        <v>5</v>
      </c>
      <c r="N109" s="11" t="s">
        <v>19</v>
      </c>
      <c r="O109" s="11">
        <v>1</v>
      </c>
      <c r="P109" s="11">
        <v>155</v>
      </c>
      <c r="Q109" s="11" t="s">
        <v>54</v>
      </c>
      <c r="R109" s="11" t="s">
        <v>53</v>
      </c>
      <c r="S109" s="11">
        <v>79</v>
      </c>
      <c r="T109" s="11">
        <v>76</v>
      </c>
      <c r="U109" s="11">
        <v>155</v>
      </c>
      <c r="V109" s="59">
        <v>0</v>
      </c>
      <c r="W109" s="46">
        <v>0</v>
      </c>
      <c r="X109" s="46">
        <v>0</v>
      </c>
      <c r="Y109" s="11">
        <f t="shared" ref="Y109:Y131" si="23">U109+V109+W109+X109</f>
        <v>155</v>
      </c>
      <c r="Z109" s="11">
        <f t="shared" ref="Z109:Z130" si="24">U109+V109+W109+X109</f>
        <v>155</v>
      </c>
      <c r="AA109" s="27">
        <f t="shared" ref="AA109:AA130" si="25">ROUNDUP(Z109/3*2,0)</f>
        <v>104</v>
      </c>
      <c r="AB109" s="23">
        <f t="shared" ref="AB109:AB131" si="26">U109/Z109*100</f>
        <v>100</v>
      </c>
      <c r="AC109" s="46" t="s">
        <v>19</v>
      </c>
      <c r="AD109" s="23">
        <f t="shared" si="22"/>
        <v>100</v>
      </c>
      <c r="AE109" s="52">
        <v>33345</v>
      </c>
      <c r="AF109" s="52">
        <v>33345</v>
      </c>
      <c r="AG109" s="51">
        <v>1991</v>
      </c>
      <c r="AH109" s="25">
        <v>53.224657534246575</v>
      </c>
      <c r="AI109" s="60" t="s">
        <v>19</v>
      </c>
      <c r="AJ109" s="60">
        <v>37680</v>
      </c>
      <c r="AK109" s="59">
        <v>2003</v>
      </c>
      <c r="AL109" s="25">
        <v>65.101369863013701</v>
      </c>
      <c r="AM109" s="23">
        <v>11.876712328767123</v>
      </c>
      <c r="AN109" s="25" t="s">
        <v>19</v>
      </c>
      <c r="AO109" s="59">
        <v>2</v>
      </c>
    </row>
    <row r="110" spans="1:41" s="45" customFormat="1" ht="14" customHeight="1" x14ac:dyDescent="0.3">
      <c r="A110" s="11">
        <v>9</v>
      </c>
      <c r="B110" s="69" t="s">
        <v>165</v>
      </c>
      <c r="C110" s="51">
        <v>2</v>
      </c>
      <c r="D110" s="51">
        <v>1</v>
      </c>
      <c r="E110" s="51">
        <v>1934</v>
      </c>
      <c r="F110" s="51">
        <v>3</v>
      </c>
      <c r="G110" s="51">
        <v>2</v>
      </c>
      <c r="H110" s="51">
        <v>1</v>
      </c>
      <c r="I110" s="51">
        <v>12</v>
      </c>
      <c r="J110" s="51">
        <v>24</v>
      </c>
      <c r="K110" s="51">
        <v>2059</v>
      </c>
      <c r="L110" s="52">
        <v>33345</v>
      </c>
      <c r="M110" s="11">
        <v>5</v>
      </c>
      <c r="N110" s="11" t="s">
        <v>19</v>
      </c>
      <c r="O110" s="11">
        <v>1</v>
      </c>
      <c r="P110" s="11">
        <v>155</v>
      </c>
      <c r="Q110" s="11" t="s">
        <v>54</v>
      </c>
      <c r="R110" s="11" t="s">
        <v>53</v>
      </c>
      <c r="S110" s="11">
        <v>79</v>
      </c>
      <c r="T110" s="11">
        <v>76</v>
      </c>
      <c r="U110" s="11">
        <v>155</v>
      </c>
      <c r="V110" s="59">
        <v>0</v>
      </c>
      <c r="W110" s="46">
        <v>0</v>
      </c>
      <c r="X110" s="46">
        <v>0</v>
      </c>
      <c r="Y110" s="11">
        <f t="shared" si="23"/>
        <v>155</v>
      </c>
      <c r="Z110" s="11">
        <f t="shared" si="24"/>
        <v>155</v>
      </c>
      <c r="AA110" s="27">
        <f t="shared" si="25"/>
        <v>104</v>
      </c>
      <c r="AB110" s="23">
        <f t="shared" si="26"/>
        <v>100</v>
      </c>
      <c r="AC110" s="46" t="s">
        <v>19</v>
      </c>
      <c r="AD110" s="23">
        <f t="shared" si="22"/>
        <v>100</v>
      </c>
      <c r="AE110" s="52">
        <v>33345</v>
      </c>
      <c r="AF110" s="52">
        <v>33345</v>
      </c>
      <c r="AG110" s="51">
        <v>1991</v>
      </c>
      <c r="AH110" s="25">
        <v>56.421917808219177</v>
      </c>
      <c r="AI110" s="52">
        <v>36232</v>
      </c>
      <c r="AJ110" s="52">
        <v>36285</v>
      </c>
      <c r="AK110" s="51">
        <v>1999</v>
      </c>
      <c r="AL110" s="25">
        <v>64.476712328767121</v>
      </c>
      <c r="AM110" s="23">
        <v>8.0547945205479454</v>
      </c>
      <c r="AN110" s="25">
        <v>8</v>
      </c>
      <c r="AO110" s="51">
        <v>2</v>
      </c>
    </row>
    <row r="111" spans="1:41" s="45" customFormat="1" ht="14" customHeight="1" x14ac:dyDescent="0.3">
      <c r="A111" s="11">
        <v>9</v>
      </c>
      <c r="B111" s="69" t="s">
        <v>166</v>
      </c>
      <c r="C111" s="51">
        <v>0</v>
      </c>
      <c r="D111" s="51">
        <v>1</v>
      </c>
      <c r="E111" s="51">
        <v>1932</v>
      </c>
      <c r="F111" s="51">
        <v>3</v>
      </c>
      <c r="G111" s="51">
        <v>1</v>
      </c>
      <c r="H111" s="51">
        <v>2</v>
      </c>
      <c r="I111" s="11">
        <v>12</v>
      </c>
      <c r="J111" s="11">
        <v>50</v>
      </c>
      <c r="K111" s="11">
        <v>4651</v>
      </c>
      <c r="L111" s="10">
        <v>33688</v>
      </c>
      <c r="M111" s="11">
        <v>5</v>
      </c>
      <c r="N111" s="11" t="s">
        <v>19</v>
      </c>
      <c r="O111" s="11">
        <v>1</v>
      </c>
      <c r="P111" s="11">
        <v>155</v>
      </c>
      <c r="Q111" s="11" t="s">
        <v>54</v>
      </c>
      <c r="R111" s="11" t="s">
        <v>53</v>
      </c>
      <c r="S111" s="11">
        <v>79</v>
      </c>
      <c r="T111" s="11">
        <v>76</v>
      </c>
      <c r="U111" s="11">
        <v>155</v>
      </c>
      <c r="V111" s="59">
        <v>0</v>
      </c>
      <c r="W111" s="46">
        <v>0</v>
      </c>
      <c r="X111" s="46">
        <v>0</v>
      </c>
      <c r="Y111" s="11">
        <f t="shared" si="23"/>
        <v>155</v>
      </c>
      <c r="Z111" s="11">
        <f t="shared" si="24"/>
        <v>155</v>
      </c>
      <c r="AA111" s="27">
        <f t="shared" si="25"/>
        <v>104</v>
      </c>
      <c r="AB111" s="23">
        <f t="shared" si="26"/>
        <v>100</v>
      </c>
      <c r="AC111" s="46" t="s">
        <v>19</v>
      </c>
      <c r="AD111" s="23">
        <f t="shared" si="22"/>
        <v>100</v>
      </c>
      <c r="AE111" s="52">
        <v>33688</v>
      </c>
      <c r="AF111" s="10">
        <v>33688</v>
      </c>
      <c r="AG111" s="11">
        <v>1992</v>
      </c>
      <c r="AH111" s="25">
        <v>60.161643835616438</v>
      </c>
      <c r="AI111" s="52">
        <v>34132</v>
      </c>
      <c r="AJ111" s="52">
        <v>34132</v>
      </c>
      <c r="AK111" s="51">
        <v>1993</v>
      </c>
      <c r="AL111" s="25">
        <v>61.37808219178082</v>
      </c>
      <c r="AM111" s="23">
        <v>1.2164383561643837</v>
      </c>
      <c r="AN111" s="25">
        <v>1.2164383561643837</v>
      </c>
      <c r="AO111" s="51">
        <v>1</v>
      </c>
    </row>
    <row r="112" spans="1:41" s="45" customFormat="1" ht="14" customHeight="1" x14ac:dyDescent="0.3">
      <c r="A112" s="11">
        <v>9</v>
      </c>
      <c r="B112" s="69" t="s">
        <v>167</v>
      </c>
      <c r="C112" s="51">
        <v>1</v>
      </c>
      <c r="D112" s="51">
        <v>1</v>
      </c>
      <c r="E112" s="51">
        <v>1942</v>
      </c>
      <c r="F112" s="51">
        <v>3</v>
      </c>
      <c r="G112" s="51">
        <v>1</v>
      </c>
      <c r="H112" s="51">
        <v>2</v>
      </c>
      <c r="I112" s="11">
        <v>12</v>
      </c>
      <c r="J112" s="11">
        <v>50</v>
      </c>
      <c r="K112" s="11">
        <v>4651</v>
      </c>
      <c r="L112" s="10">
        <v>33688</v>
      </c>
      <c r="M112" s="11">
        <v>5</v>
      </c>
      <c r="N112" s="11" t="s">
        <v>19</v>
      </c>
      <c r="O112" s="11">
        <v>1</v>
      </c>
      <c r="P112" s="11">
        <v>155</v>
      </c>
      <c r="Q112" s="11" t="s">
        <v>54</v>
      </c>
      <c r="R112" s="11" t="s">
        <v>53</v>
      </c>
      <c r="S112" s="11">
        <v>79</v>
      </c>
      <c r="T112" s="11">
        <v>76</v>
      </c>
      <c r="U112" s="11">
        <v>155</v>
      </c>
      <c r="V112" s="59">
        <v>0</v>
      </c>
      <c r="W112" s="46">
        <v>0</v>
      </c>
      <c r="X112" s="46">
        <v>0</v>
      </c>
      <c r="Y112" s="11">
        <f t="shared" si="23"/>
        <v>155</v>
      </c>
      <c r="Z112" s="11">
        <f t="shared" si="24"/>
        <v>155</v>
      </c>
      <c r="AA112" s="27">
        <f t="shared" si="25"/>
        <v>104</v>
      </c>
      <c r="AB112" s="23">
        <f t="shared" si="26"/>
        <v>100</v>
      </c>
      <c r="AC112" s="46" t="s">
        <v>19</v>
      </c>
      <c r="AD112" s="23">
        <f t="shared" si="22"/>
        <v>100</v>
      </c>
      <c r="AE112" s="52">
        <v>33689</v>
      </c>
      <c r="AF112" s="52">
        <v>33689</v>
      </c>
      <c r="AG112" s="51">
        <v>1992</v>
      </c>
      <c r="AH112" s="25">
        <v>49.841095890410962</v>
      </c>
      <c r="AI112" s="52">
        <v>34132</v>
      </c>
      <c r="AJ112" s="52">
        <v>34132</v>
      </c>
      <c r="AK112" s="51">
        <v>1993</v>
      </c>
      <c r="AL112" s="25">
        <v>51.054794520547944</v>
      </c>
      <c r="AM112" s="23">
        <v>1.2136986301369863</v>
      </c>
      <c r="AN112" s="25">
        <v>1.2136986301369863</v>
      </c>
      <c r="AO112" s="51">
        <v>2</v>
      </c>
    </row>
    <row r="113" spans="1:41" s="45" customFormat="1" ht="14" customHeight="1" x14ac:dyDescent="0.3">
      <c r="A113" s="11">
        <v>9</v>
      </c>
      <c r="B113" s="69" t="s">
        <v>168</v>
      </c>
      <c r="C113" s="51">
        <v>1</v>
      </c>
      <c r="D113" s="51">
        <v>1</v>
      </c>
      <c r="E113" s="51">
        <v>1933</v>
      </c>
      <c r="F113" s="51">
        <v>1</v>
      </c>
      <c r="G113" s="51">
        <v>1</v>
      </c>
      <c r="H113" s="51" t="s">
        <v>19</v>
      </c>
      <c r="I113" s="11">
        <v>12</v>
      </c>
      <c r="J113" s="11">
        <v>50</v>
      </c>
      <c r="K113" s="11">
        <v>4651</v>
      </c>
      <c r="L113" s="10">
        <v>33688</v>
      </c>
      <c r="M113" s="11">
        <v>5</v>
      </c>
      <c r="N113" s="11" t="s">
        <v>19</v>
      </c>
      <c r="O113" s="11">
        <v>1</v>
      </c>
      <c r="P113" s="11">
        <v>155</v>
      </c>
      <c r="Q113" s="11" t="s">
        <v>54</v>
      </c>
      <c r="R113" s="11" t="s">
        <v>53</v>
      </c>
      <c r="S113" s="11">
        <v>79</v>
      </c>
      <c r="T113" s="11">
        <v>76</v>
      </c>
      <c r="U113" s="11">
        <v>155</v>
      </c>
      <c r="V113" s="59">
        <v>0</v>
      </c>
      <c r="W113" s="46">
        <v>0</v>
      </c>
      <c r="X113" s="46">
        <v>0</v>
      </c>
      <c r="Y113" s="11">
        <f t="shared" si="23"/>
        <v>155</v>
      </c>
      <c r="Z113" s="11">
        <f t="shared" si="24"/>
        <v>155</v>
      </c>
      <c r="AA113" s="27">
        <f t="shared" si="25"/>
        <v>104</v>
      </c>
      <c r="AB113" s="23">
        <f t="shared" si="26"/>
        <v>100</v>
      </c>
      <c r="AC113" s="46" t="s">
        <v>19</v>
      </c>
      <c r="AD113" s="23">
        <f t="shared" si="22"/>
        <v>100</v>
      </c>
      <c r="AE113" s="52">
        <v>33689</v>
      </c>
      <c r="AF113" s="52">
        <v>33689</v>
      </c>
      <c r="AG113" s="51">
        <v>1992</v>
      </c>
      <c r="AH113" s="25">
        <v>58.876712328767127</v>
      </c>
      <c r="AI113" s="52" t="s">
        <v>19</v>
      </c>
      <c r="AJ113" s="52">
        <v>36236</v>
      </c>
      <c r="AK113" s="51">
        <v>1999</v>
      </c>
      <c r="AL113" s="25">
        <v>65.854794520547941</v>
      </c>
      <c r="AM113" s="23">
        <v>6.978082191780822</v>
      </c>
      <c r="AN113" s="25" t="s">
        <v>19</v>
      </c>
      <c r="AO113" s="51">
        <v>2</v>
      </c>
    </row>
    <row r="114" spans="1:41" s="45" customFormat="1" ht="14" customHeight="1" x14ac:dyDescent="0.3">
      <c r="A114" s="11">
        <v>9</v>
      </c>
      <c r="B114" s="69" t="s">
        <v>169</v>
      </c>
      <c r="C114" s="8">
        <v>0</v>
      </c>
      <c r="D114" s="14">
        <v>2</v>
      </c>
      <c r="E114" s="14">
        <v>1941</v>
      </c>
      <c r="F114" s="14">
        <v>1</v>
      </c>
      <c r="G114" s="11">
        <v>1</v>
      </c>
      <c r="H114" s="11" t="s">
        <v>19</v>
      </c>
      <c r="I114" s="11">
        <v>12</v>
      </c>
      <c r="J114" s="11">
        <v>50</v>
      </c>
      <c r="K114" s="11">
        <v>4651</v>
      </c>
      <c r="L114" s="10">
        <v>33688</v>
      </c>
      <c r="M114" s="11">
        <v>5</v>
      </c>
      <c r="N114" s="11" t="s">
        <v>19</v>
      </c>
      <c r="O114" s="11">
        <v>1</v>
      </c>
      <c r="P114" s="11">
        <v>155</v>
      </c>
      <c r="Q114" s="11" t="s">
        <v>54</v>
      </c>
      <c r="R114" s="11" t="s">
        <v>53</v>
      </c>
      <c r="S114" s="11">
        <v>79</v>
      </c>
      <c r="T114" s="11">
        <v>76</v>
      </c>
      <c r="U114" s="11">
        <v>155</v>
      </c>
      <c r="V114" s="59">
        <v>0</v>
      </c>
      <c r="W114" s="46">
        <v>0</v>
      </c>
      <c r="X114" s="46">
        <v>0</v>
      </c>
      <c r="Y114" s="11">
        <f t="shared" si="23"/>
        <v>155</v>
      </c>
      <c r="Z114" s="11">
        <f t="shared" si="24"/>
        <v>155</v>
      </c>
      <c r="AA114" s="27">
        <f t="shared" si="25"/>
        <v>104</v>
      </c>
      <c r="AB114" s="23">
        <f t="shared" si="26"/>
        <v>100</v>
      </c>
      <c r="AC114" s="46" t="s">
        <v>19</v>
      </c>
      <c r="AD114" s="23">
        <f t="shared" si="22"/>
        <v>100</v>
      </c>
      <c r="AE114" s="10">
        <v>33688</v>
      </c>
      <c r="AF114" s="10">
        <v>33688</v>
      </c>
      <c r="AG114" s="11">
        <v>1992</v>
      </c>
      <c r="AH114" s="25">
        <v>50.843835616438355</v>
      </c>
      <c r="AI114" s="10" t="s">
        <v>19</v>
      </c>
      <c r="AJ114" s="10">
        <v>38807</v>
      </c>
      <c r="AK114" s="11">
        <v>2006</v>
      </c>
      <c r="AL114" s="25">
        <v>64.868493150684927</v>
      </c>
      <c r="AM114" s="23">
        <v>14.024657534246575</v>
      </c>
      <c r="AN114" s="25" t="s">
        <v>19</v>
      </c>
      <c r="AO114" s="11">
        <v>1</v>
      </c>
    </row>
    <row r="115" spans="1:41" s="45" customFormat="1" ht="14" x14ac:dyDescent="0.3">
      <c r="A115" s="11">
        <v>9</v>
      </c>
      <c r="B115" s="69" t="s">
        <v>170</v>
      </c>
      <c r="C115" s="51">
        <v>0</v>
      </c>
      <c r="D115" s="51">
        <v>2</v>
      </c>
      <c r="E115" s="51">
        <v>1941</v>
      </c>
      <c r="F115" s="51">
        <v>5</v>
      </c>
      <c r="G115" s="51">
        <v>1</v>
      </c>
      <c r="H115" s="51" t="s">
        <v>19</v>
      </c>
      <c r="I115" s="11">
        <v>12</v>
      </c>
      <c r="J115" s="11">
        <v>50</v>
      </c>
      <c r="K115" s="11">
        <v>4651</v>
      </c>
      <c r="L115" s="10">
        <v>33688</v>
      </c>
      <c r="M115" s="11">
        <v>5</v>
      </c>
      <c r="N115" s="11" t="s">
        <v>19</v>
      </c>
      <c r="O115" s="11">
        <v>1</v>
      </c>
      <c r="P115" s="11">
        <v>155</v>
      </c>
      <c r="Q115" s="11" t="s">
        <v>54</v>
      </c>
      <c r="R115" s="11" t="s">
        <v>53</v>
      </c>
      <c r="S115" s="11">
        <v>79</v>
      </c>
      <c r="T115" s="11">
        <v>76</v>
      </c>
      <c r="U115" s="11">
        <v>155</v>
      </c>
      <c r="V115" s="59">
        <v>0</v>
      </c>
      <c r="W115" s="46">
        <v>0</v>
      </c>
      <c r="X115" s="46">
        <v>0</v>
      </c>
      <c r="Y115" s="11">
        <f t="shared" si="23"/>
        <v>155</v>
      </c>
      <c r="Z115" s="11">
        <f t="shared" si="24"/>
        <v>155</v>
      </c>
      <c r="AA115" s="27">
        <f t="shared" si="25"/>
        <v>104</v>
      </c>
      <c r="AB115" s="23">
        <f t="shared" si="26"/>
        <v>100</v>
      </c>
      <c r="AC115" s="46" t="s">
        <v>19</v>
      </c>
      <c r="AD115" s="23">
        <f t="shared" si="22"/>
        <v>100</v>
      </c>
      <c r="AE115" s="52">
        <v>33688</v>
      </c>
      <c r="AF115" s="10">
        <v>33688</v>
      </c>
      <c r="AG115" s="11">
        <v>1992</v>
      </c>
      <c r="AH115" s="25">
        <v>50.843835616438355</v>
      </c>
      <c r="AI115" s="52" t="s">
        <v>19</v>
      </c>
      <c r="AJ115" s="52">
        <v>38807</v>
      </c>
      <c r="AK115" s="51">
        <v>2006</v>
      </c>
      <c r="AL115" s="25">
        <v>64.868493150684927</v>
      </c>
      <c r="AM115" s="23">
        <v>14.024657534246575</v>
      </c>
      <c r="AN115" s="25" t="s">
        <v>19</v>
      </c>
      <c r="AO115" s="51">
        <v>1</v>
      </c>
    </row>
    <row r="116" spans="1:41" s="45" customFormat="1" ht="14" x14ac:dyDescent="0.3">
      <c r="A116" s="11">
        <v>9</v>
      </c>
      <c r="B116" s="69" t="s">
        <v>171</v>
      </c>
      <c r="C116" s="59">
        <v>1</v>
      </c>
      <c r="D116" s="59">
        <v>1</v>
      </c>
      <c r="E116" s="59">
        <v>1935</v>
      </c>
      <c r="F116" s="59">
        <v>4</v>
      </c>
      <c r="G116" s="59">
        <v>1</v>
      </c>
      <c r="H116" s="59" t="s">
        <v>19</v>
      </c>
      <c r="I116" s="59">
        <v>12</v>
      </c>
      <c r="J116" s="59">
        <v>65</v>
      </c>
      <c r="K116" s="59">
        <v>6094</v>
      </c>
      <c r="L116" s="60">
        <v>33919</v>
      </c>
      <c r="M116" s="11">
        <v>5</v>
      </c>
      <c r="N116" s="11" t="s">
        <v>19</v>
      </c>
      <c r="O116" s="11">
        <v>1</v>
      </c>
      <c r="P116" s="11">
        <v>155</v>
      </c>
      <c r="Q116" s="11" t="s">
        <v>54</v>
      </c>
      <c r="R116" s="11" t="s">
        <v>53</v>
      </c>
      <c r="S116" s="11">
        <v>79</v>
      </c>
      <c r="T116" s="11">
        <v>76</v>
      </c>
      <c r="U116" s="11">
        <v>155</v>
      </c>
      <c r="V116" s="59">
        <v>0</v>
      </c>
      <c r="W116" s="46">
        <v>0</v>
      </c>
      <c r="X116" s="46">
        <v>0</v>
      </c>
      <c r="Y116" s="11">
        <f t="shared" si="23"/>
        <v>155</v>
      </c>
      <c r="Z116" s="11">
        <f t="shared" si="24"/>
        <v>155</v>
      </c>
      <c r="AA116" s="27">
        <f t="shared" si="25"/>
        <v>104</v>
      </c>
      <c r="AB116" s="23">
        <f t="shared" si="26"/>
        <v>100</v>
      </c>
      <c r="AC116" s="46" t="s">
        <v>19</v>
      </c>
      <c r="AD116" s="23">
        <f t="shared" si="22"/>
        <v>100</v>
      </c>
      <c r="AE116" s="52">
        <v>33919</v>
      </c>
      <c r="AF116" s="52">
        <v>33919</v>
      </c>
      <c r="AG116" s="51">
        <v>1992</v>
      </c>
      <c r="AH116" s="25">
        <v>57.895890410958906</v>
      </c>
      <c r="AI116" s="60" t="s">
        <v>19</v>
      </c>
      <c r="AJ116" s="60">
        <v>36556</v>
      </c>
      <c r="AK116" s="59">
        <v>2000</v>
      </c>
      <c r="AL116" s="25">
        <v>65.120547945205473</v>
      </c>
      <c r="AM116" s="23">
        <v>7.2246575342465755</v>
      </c>
      <c r="AN116" s="25" t="s">
        <v>19</v>
      </c>
      <c r="AO116" s="59">
        <v>1</v>
      </c>
    </row>
    <row r="117" spans="1:41" s="45" customFormat="1" ht="14" x14ac:dyDescent="0.3">
      <c r="A117" s="11">
        <v>9</v>
      </c>
      <c r="B117" s="69" t="s">
        <v>172</v>
      </c>
      <c r="C117" s="51">
        <v>0</v>
      </c>
      <c r="D117" s="51">
        <v>1</v>
      </c>
      <c r="E117" s="51">
        <v>1939</v>
      </c>
      <c r="F117" s="51">
        <v>1</v>
      </c>
      <c r="G117" s="51">
        <v>1</v>
      </c>
      <c r="H117" s="51" t="s">
        <v>19</v>
      </c>
      <c r="I117" s="51">
        <v>12</v>
      </c>
      <c r="J117" s="51">
        <v>70</v>
      </c>
      <c r="K117" s="51">
        <v>6684</v>
      </c>
      <c r="L117" s="52">
        <v>33989</v>
      </c>
      <c r="M117" s="11">
        <v>5</v>
      </c>
      <c r="N117" s="11" t="s">
        <v>19</v>
      </c>
      <c r="O117" s="11">
        <v>1</v>
      </c>
      <c r="P117" s="11">
        <v>155</v>
      </c>
      <c r="Q117" s="11" t="s">
        <v>54</v>
      </c>
      <c r="R117" s="11" t="s">
        <v>53</v>
      </c>
      <c r="S117" s="11">
        <v>79</v>
      </c>
      <c r="T117" s="11">
        <v>76</v>
      </c>
      <c r="U117" s="11">
        <v>155</v>
      </c>
      <c r="V117" s="59">
        <v>0</v>
      </c>
      <c r="W117" s="46">
        <v>0</v>
      </c>
      <c r="X117" s="46">
        <v>0</v>
      </c>
      <c r="Y117" s="11">
        <f t="shared" si="23"/>
        <v>155</v>
      </c>
      <c r="Z117" s="11">
        <f t="shared" si="24"/>
        <v>155</v>
      </c>
      <c r="AA117" s="27">
        <f t="shared" si="25"/>
        <v>104</v>
      </c>
      <c r="AB117" s="23">
        <f t="shared" si="26"/>
        <v>100</v>
      </c>
      <c r="AC117" s="46" t="s">
        <v>19</v>
      </c>
      <c r="AD117" s="23">
        <f t="shared" si="22"/>
        <v>100</v>
      </c>
      <c r="AE117" s="52">
        <v>33990</v>
      </c>
      <c r="AF117" s="52">
        <v>33990</v>
      </c>
      <c r="AG117" s="51">
        <v>1993</v>
      </c>
      <c r="AH117" s="25">
        <v>53.443835616438356</v>
      </c>
      <c r="AI117" s="60" t="s">
        <v>19</v>
      </c>
      <c r="AJ117" s="60">
        <v>38230</v>
      </c>
      <c r="AK117" s="59">
        <v>2004</v>
      </c>
      <c r="AL117" s="25">
        <v>65.060273972602744</v>
      </c>
      <c r="AM117" s="23">
        <v>11.616438356164384</v>
      </c>
      <c r="AN117" s="25" t="s">
        <v>19</v>
      </c>
      <c r="AO117" s="59">
        <v>1</v>
      </c>
    </row>
    <row r="118" spans="1:41" s="49" customFormat="1" ht="14" x14ac:dyDescent="0.3">
      <c r="A118" s="11">
        <v>9</v>
      </c>
      <c r="B118" s="69" t="s">
        <v>173</v>
      </c>
      <c r="C118" s="46">
        <v>0</v>
      </c>
      <c r="D118" s="46">
        <v>1</v>
      </c>
      <c r="E118" s="46">
        <v>1932</v>
      </c>
      <c r="F118" s="46">
        <v>3</v>
      </c>
      <c r="G118" s="46">
        <v>1</v>
      </c>
      <c r="H118" s="46">
        <v>1</v>
      </c>
      <c r="I118" s="46">
        <v>12</v>
      </c>
      <c r="J118" s="46">
        <v>83</v>
      </c>
      <c r="K118" s="46">
        <v>7763</v>
      </c>
      <c r="L118" s="52">
        <v>34129</v>
      </c>
      <c r="M118" s="11">
        <v>5</v>
      </c>
      <c r="N118" s="11" t="s">
        <v>19</v>
      </c>
      <c r="O118" s="11">
        <v>1</v>
      </c>
      <c r="P118" s="67">
        <v>155</v>
      </c>
      <c r="Q118" s="67" t="s">
        <v>54</v>
      </c>
      <c r="R118" s="67" t="s">
        <v>53</v>
      </c>
      <c r="S118" s="67">
        <v>79</v>
      </c>
      <c r="T118" s="67">
        <v>76</v>
      </c>
      <c r="U118" s="46">
        <v>142</v>
      </c>
      <c r="V118" s="46">
        <v>3</v>
      </c>
      <c r="W118" s="46">
        <v>2</v>
      </c>
      <c r="X118" s="46">
        <v>0</v>
      </c>
      <c r="Y118" s="11">
        <f t="shared" si="23"/>
        <v>147</v>
      </c>
      <c r="Z118" s="11">
        <f t="shared" si="24"/>
        <v>147</v>
      </c>
      <c r="AA118" s="27">
        <f t="shared" si="25"/>
        <v>98</v>
      </c>
      <c r="AB118" s="23">
        <f t="shared" si="26"/>
        <v>96.598639455782305</v>
      </c>
      <c r="AC118" s="23">
        <f t="shared" ref="AC118:AC131" si="27">U118/Y118*100</f>
        <v>96.598639455782305</v>
      </c>
      <c r="AD118" s="23">
        <f t="shared" si="22"/>
        <v>91.612903225806448</v>
      </c>
      <c r="AE118" s="48">
        <v>34133</v>
      </c>
      <c r="AF118" s="48">
        <v>34129</v>
      </c>
      <c r="AG118" s="46">
        <v>1993</v>
      </c>
      <c r="AH118" s="25">
        <v>61.38082191780822</v>
      </c>
      <c r="AI118" s="48">
        <v>36689</v>
      </c>
      <c r="AJ118" s="48">
        <v>36783</v>
      </c>
      <c r="AK118" s="46">
        <v>2000</v>
      </c>
      <c r="AL118" s="25">
        <v>68.641095890410952</v>
      </c>
      <c r="AM118" s="23">
        <v>7.2602739726027394</v>
      </c>
      <c r="AN118" s="25">
        <v>7</v>
      </c>
      <c r="AO118" s="46">
        <v>1</v>
      </c>
    </row>
    <row r="119" spans="1:41" s="49" customFormat="1" ht="14" x14ac:dyDescent="0.3">
      <c r="A119" s="11">
        <v>9</v>
      </c>
      <c r="B119" s="69" t="s">
        <v>174</v>
      </c>
      <c r="C119" s="51">
        <v>0</v>
      </c>
      <c r="D119" s="51">
        <v>2</v>
      </c>
      <c r="E119" s="51">
        <v>1937</v>
      </c>
      <c r="F119" s="51">
        <v>3</v>
      </c>
      <c r="G119" s="51">
        <v>1</v>
      </c>
      <c r="H119" s="51">
        <v>1</v>
      </c>
      <c r="I119" s="51">
        <v>12</v>
      </c>
      <c r="J119" s="51">
        <v>83</v>
      </c>
      <c r="K119" s="51">
        <v>7763</v>
      </c>
      <c r="L119" s="52">
        <v>34129</v>
      </c>
      <c r="M119" s="11">
        <v>5</v>
      </c>
      <c r="N119" s="11" t="s">
        <v>19</v>
      </c>
      <c r="O119" s="11">
        <v>1</v>
      </c>
      <c r="P119" s="11">
        <v>155</v>
      </c>
      <c r="Q119" s="11" t="s">
        <v>54</v>
      </c>
      <c r="R119" s="11" t="s">
        <v>53</v>
      </c>
      <c r="S119" s="11">
        <v>79</v>
      </c>
      <c r="T119" s="11">
        <v>76</v>
      </c>
      <c r="U119" s="51">
        <v>142</v>
      </c>
      <c r="V119" s="51">
        <v>3</v>
      </c>
      <c r="W119" s="51">
        <v>2</v>
      </c>
      <c r="X119" s="51">
        <v>0</v>
      </c>
      <c r="Y119" s="11">
        <f t="shared" si="23"/>
        <v>147</v>
      </c>
      <c r="Z119" s="11">
        <f t="shared" si="24"/>
        <v>147</v>
      </c>
      <c r="AA119" s="27">
        <f t="shared" si="25"/>
        <v>98</v>
      </c>
      <c r="AB119" s="23">
        <f t="shared" si="26"/>
        <v>96.598639455782305</v>
      </c>
      <c r="AC119" s="23">
        <f t="shared" si="27"/>
        <v>96.598639455782305</v>
      </c>
      <c r="AD119" s="23">
        <f t="shared" si="22"/>
        <v>91.612903225806448</v>
      </c>
      <c r="AE119" s="52">
        <v>34133</v>
      </c>
      <c r="AF119" s="52">
        <v>34130</v>
      </c>
      <c r="AG119" s="51">
        <v>1993</v>
      </c>
      <c r="AH119" s="25">
        <v>55.893150684931506</v>
      </c>
      <c r="AI119" s="52">
        <v>36689</v>
      </c>
      <c r="AJ119" s="52">
        <v>36699</v>
      </c>
      <c r="AK119" s="51">
        <v>2000</v>
      </c>
      <c r="AL119" s="25">
        <v>62.923287671232877</v>
      </c>
      <c r="AM119" s="23">
        <v>7.0301369863013701</v>
      </c>
      <c r="AN119" s="25">
        <v>7</v>
      </c>
      <c r="AO119" s="51">
        <v>1</v>
      </c>
    </row>
    <row r="120" spans="1:41" s="49" customFormat="1" ht="14" x14ac:dyDescent="0.3">
      <c r="A120" s="11">
        <v>9</v>
      </c>
      <c r="B120" s="69" t="s">
        <v>175</v>
      </c>
      <c r="C120" s="51">
        <v>1</v>
      </c>
      <c r="D120" s="51">
        <v>1</v>
      </c>
      <c r="E120" s="51" t="s">
        <v>19</v>
      </c>
      <c r="F120" s="51">
        <v>3</v>
      </c>
      <c r="G120" s="51">
        <v>3</v>
      </c>
      <c r="H120" s="46">
        <v>1</v>
      </c>
      <c r="I120" s="46">
        <v>12</v>
      </c>
      <c r="J120" s="46">
        <v>83</v>
      </c>
      <c r="K120" s="46">
        <v>7763</v>
      </c>
      <c r="L120" s="52">
        <v>34129</v>
      </c>
      <c r="M120" s="11">
        <v>5</v>
      </c>
      <c r="N120" s="11" t="s">
        <v>19</v>
      </c>
      <c r="O120" s="11">
        <v>1</v>
      </c>
      <c r="P120" s="67">
        <v>155</v>
      </c>
      <c r="Q120" s="67" t="s">
        <v>54</v>
      </c>
      <c r="R120" s="67" t="s">
        <v>53</v>
      </c>
      <c r="S120" s="67">
        <v>79</v>
      </c>
      <c r="T120" s="67">
        <v>76</v>
      </c>
      <c r="U120" s="46">
        <v>142</v>
      </c>
      <c r="V120" s="46">
        <v>3</v>
      </c>
      <c r="W120" s="46">
        <v>2</v>
      </c>
      <c r="X120" s="46">
        <v>0</v>
      </c>
      <c r="Y120" s="11">
        <f t="shared" si="23"/>
        <v>147</v>
      </c>
      <c r="Z120" s="11">
        <f t="shared" si="24"/>
        <v>147</v>
      </c>
      <c r="AA120" s="27">
        <f t="shared" si="25"/>
        <v>98</v>
      </c>
      <c r="AB120" s="23">
        <f t="shared" si="26"/>
        <v>96.598639455782305</v>
      </c>
      <c r="AC120" s="23">
        <f t="shared" si="27"/>
        <v>96.598639455782305</v>
      </c>
      <c r="AD120" s="23">
        <f t="shared" si="22"/>
        <v>91.612903225806448</v>
      </c>
      <c r="AE120" s="48">
        <v>34133</v>
      </c>
      <c r="AF120" s="48">
        <v>34130</v>
      </c>
      <c r="AG120" s="46">
        <v>1993</v>
      </c>
      <c r="AH120" s="25" t="s">
        <v>19</v>
      </c>
      <c r="AI120" s="48">
        <v>36689</v>
      </c>
      <c r="AJ120" s="48">
        <v>36699</v>
      </c>
      <c r="AK120" s="46">
        <v>2000</v>
      </c>
      <c r="AL120" s="25" t="s">
        <v>19</v>
      </c>
      <c r="AM120" s="23">
        <v>7.0301369863013701</v>
      </c>
      <c r="AN120" s="25">
        <v>7</v>
      </c>
      <c r="AO120" s="46">
        <v>2</v>
      </c>
    </row>
    <row r="121" spans="1:41" s="44" customFormat="1" ht="14" x14ac:dyDescent="0.3">
      <c r="A121" s="11">
        <v>9</v>
      </c>
      <c r="B121" s="69" t="s">
        <v>176</v>
      </c>
      <c r="C121" s="46">
        <v>0</v>
      </c>
      <c r="D121" s="46">
        <v>1</v>
      </c>
      <c r="E121" s="46">
        <v>1934</v>
      </c>
      <c r="F121" s="46">
        <v>3</v>
      </c>
      <c r="G121" s="46">
        <v>3</v>
      </c>
      <c r="H121" s="46">
        <v>1</v>
      </c>
      <c r="I121" s="46">
        <v>12</v>
      </c>
      <c r="J121" s="46">
        <v>83</v>
      </c>
      <c r="K121" s="46">
        <v>7763</v>
      </c>
      <c r="L121" s="52">
        <v>34129</v>
      </c>
      <c r="M121" s="11">
        <v>5</v>
      </c>
      <c r="N121" s="11" t="s">
        <v>19</v>
      </c>
      <c r="O121" s="11">
        <v>1</v>
      </c>
      <c r="P121" s="67">
        <v>155</v>
      </c>
      <c r="Q121" s="67" t="s">
        <v>54</v>
      </c>
      <c r="R121" s="67" t="s">
        <v>53</v>
      </c>
      <c r="S121" s="67">
        <v>79</v>
      </c>
      <c r="T121" s="67">
        <v>76</v>
      </c>
      <c r="U121" s="46">
        <v>142</v>
      </c>
      <c r="V121" s="46">
        <v>3</v>
      </c>
      <c r="W121" s="46">
        <v>2</v>
      </c>
      <c r="X121" s="46">
        <v>0</v>
      </c>
      <c r="Y121" s="11">
        <f t="shared" si="23"/>
        <v>147</v>
      </c>
      <c r="Z121" s="11">
        <f t="shared" si="24"/>
        <v>147</v>
      </c>
      <c r="AA121" s="27">
        <f t="shared" si="25"/>
        <v>98</v>
      </c>
      <c r="AB121" s="23">
        <f t="shared" si="26"/>
        <v>96.598639455782305</v>
      </c>
      <c r="AC121" s="23">
        <f t="shared" si="27"/>
        <v>96.598639455782305</v>
      </c>
      <c r="AD121" s="23">
        <f t="shared" si="22"/>
        <v>91.612903225806448</v>
      </c>
      <c r="AE121" s="48">
        <v>34133</v>
      </c>
      <c r="AF121" s="48">
        <v>34129</v>
      </c>
      <c r="AG121" s="46">
        <v>1993</v>
      </c>
      <c r="AH121" s="25">
        <v>58.991780821917807</v>
      </c>
      <c r="AI121" s="48">
        <v>36689</v>
      </c>
      <c r="AJ121" s="48">
        <v>36699</v>
      </c>
      <c r="AK121" s="46">
        <v>2000</v>
      </c>
      <c r="AL121" s="25">
        <v>66.021917808219172</v>
      </c>
      <c r="AM121" s="23">
        <v>7.0301369863013701</v>
      </c>
      <c r="AN121" s="25">
        <v>7</v>
      </c>
      <c r="AO121" s="46">
        <v>2</v>
      </c>
    </row>
    <row r="122" spans="1:41" s="44" customFormat="1" ht="14" x14ac:dyDescent="0.3">
      <c r="A122" s="11">
        <v>9</v>
      </c>
      <c r="B122" s="69" t="s">
        <v>177</v>
      </c>
      <c r="C122" s="51">
        <v>0</v>
      </c>
      <c r="D122" s="51">
        <v>2</v>
      </c>
      <c r="E122" s="51">
        <v>1949</v>
      </c>
      <c r="F122" s="51">
        <v>3</v>
      </c>
      <c r="G122" s="51">
        <v>3</v>
      </c>
      <c r="H122" s="51" t="s">
        <v>19</v>
      </c>
      <c r="I122" s="51">
        <v>12</v>
      </c>
      <c r="J122" s="51">
        <v>83</v>
      </c>
      <c r="K122" s="51">
        <v>7763</v>
      </c>
      <c r="L122" s="52">
        <v>34129</v>
      </c>
      <c r="M122" s="11">
        <v>5</v>
      </c>
      <c r="N122" s="11" t="s">
        <v>19</v>
      </c>
      <c r="O122" s="11">
        <v>1</v>
      </c>
      <c r="P122" s="11">
        <v>155</v>
      </c>
      <c r="Q122" s="11" t="s">
        <v>54</v>
      </c>
      <c r="R122" s="11" t="s">
        <v>53</v>
      </c>
      <c r="S122" s="11">
        <v>79</v>
      </c>
      <c r="T122" s="11">
        <v>76</v>
      </c>
      <c r="U122" s="51">
        <v>142</v>
      </c>
      <c r="V122" s="51">
        <v>3</v>
      </c>
      <c r="W122" s="51">
        <v>2</v>
      </c>
      <c r="X122" s="51">
        <v>0</v>
      </c>
      <c r="Y122" s="11">
        <f t="shared" si="23"/>
        <v>147</v>
      </c>
      <c r="Z122" s="11">
        <f t="shared" si="24"/>
        <v>147</v>
      </c>
      <c r="AA122" s="27">
        <f t="shared" si="25"/>
        <v>98</v>
      </c>
      <c r="AB122" s="23">
        <f t="shared" si="26"/>
        <v>96.598639455782305</v>
      </c>
      <c r="AC122" s="23">
        <f t="shared" si="27"/>
        <v>96.598639455782305</v>
      </c>
      <c r="AD122" s="23">
        <f t="shared" si="22"/>
        <v>91.612903225806448</v>
      </c>
      <c r="AE122" s="52">
        <v>34200</v>
      </c>
      <c r="AF122" s="52">
        <v>34200</v>
      </c>
      <c r="AG122" s="51">
        <v>1993</v>
      </c>
      <c r="AH122" s="25">
        <v>44.435616438356163</v>
      </c>
      <c r="AI122" s="52">
        <v>36756</v>
      </c>
      <c r="AJ122" s="52">
        <v>36756</v>
      </c>
      <c r="AK122" s="51">
        <v>2000</v>
      </c>
      <c r="AL122" s="25">
        <v>51.438356164383563</v>
      </c>
      <c r="AM122" s="23">
        <v>7.0027397260273974</v>
      </c>
      <c r="AN122" s="25">
        <v>7</v>
      </c>
      <c r="AO122" s="51">
        <v>2</v>
      </c>
    </row>
    <row r="123" spans="1:41" s="44" customFormat="1" ht="14" x14ac:dyDescent="0.3">
      <c r="A123" s="11">
        <v>9</v>
      </c>
      <c r="B123" s="69" t="s">
        <v>178</v>
      </c>
      <c r="C123" s="46">
        <v>1</v>
      </c>
      <c r="D123" s="46">
        <v>1</v>
      </c>
      <c r="E123" s="46">
        <v>1942</v>
      </c>
      <c r="F123" s="46">
        <v>3</v>
      </c>
      <c r="G123" s="46">
        <v>1</v>
      </c>
      <c r="H123" s="46">
        <v>1</v>
      </c>
      <c r="I123" s="46">
        <v>12</v>
      </c>
      <c r="J123" s="46">
        <v>83</v>
      </c>
      <c r="K123" s="46">
        <v>7763</v>
      </c>
      <c r="L123" s="52">
        <v>34129</v>
      </c>
      <c r="M123" s="11">
        <v>5</v>
      </c>
      <c r="N123" s="11" t="s">
        <v>19</v>
      </c>
      <c r="O123" s="11">
        <v>1</v>
      </c>
      <c r="P123" s="67">
        <v>155</v>
      </c>
      <c r="Q123" s="67" t="s">
        <v>54</v>
      </c>
      <c r="R123" s="67" t="s">
        <v>53</v>
      </c>
      <c r="S123" s="67">
        <v>79</v>
      </c>
      <c r="T123" s="67">
        <v>76</v>
      </c>
      <c r="U123" s="46">
        <v>142</v>
      </c>
      <c r="V123" s="46">
        <v>3</v>
      </c>
      <c r="W123" s="46">
        <v>2</v>
      </c>
      <c r="X123" s="46">
        <v>0</v>
      </c>
      <c r="Y123" s="11">
        <f t="shared" si="23"/>
        <v>147</v>
      </c>
      <c r="Z123" s="11">
        <f t="shared" si="24"/>
        <v>147</v>
      </c>
      <c r="AA123" s="27">
        <f t="shared" si="25"/>
        <v>98</v>
      </c>
      <c r="AB123" s="23">
        <f t="shared" si="26"/>
        <v>96.598639455782305</v>
      </c>
      <c r="AC123" s="23">
        <f t="shared" si="27"/>
        <v>96.598639455782305</v>
      </c>
      <c r="AD123" s="23">
        <f t="shared" si="22"/>
        <v>91.612903225806448</v>
      </c>
      <c r="AE123" s="48">
        <v>34133</v>
      </c>
      <c r="AF123" s="48">
        <v>34129</v>
      </c>
      <c r="AG123" s="46">
        <v>1993</v>
      </c>
      <c r="AH123" s="25">
        <v>51.057534246575344</v>
      </c>
      <c r="AI123" s="48">
        <v>36689</v>
      </c>
      <c r="AJ123" s="48">
        <v>36699</v>
      </c>
      <c r="AK123" s="46">
        <v>2000</v>
      </c>
      <c r="AL123" s="25">
        <v>58.087671232876716</v>
      </c>
      <c r="AM123" s="23">
        <v>7.0301369863013701</v>
      </c>
      <c r="AN123" s="25">
        <v>7</v>
      </c>
      <c r="AO123" s="46">
        <v>2</v>
      </c>
    </row>
    <row r="124" spans="1:41" s="44" customFormat="1" ht="14" x14ac:dyDescent="0.3">
      <c r="A124" s="11">
        <v>9</v>
      </c>
      <c r="B124" s="69" t="s">
        <v>179</v>
      </c>
      <c r="C124" s="46">
        <v>1</v>
      </c>
      <c r="D124" s="46">
        <v>1</v>
      </c>
      <c r="E124" s="46">
        <v>1925</v>
      </c>
      <c r="F124" s="46">
        <v>3</v>
      </c>
      <c r="G124" s="46">
        <v>1</v>
      </c>
      <c r="H124" s="46">
        <v>1</v>
      </c>
      <c r="I124" s="46">
        <v>12</v>
      </c>
      <c r="J124" s="46">
        <v>83</v>
      </c>
      <c r="K124" s="46">
        <v>7763</v>
      </c>
      <c r="L124" s="52">
        <v>34129</v>
      </c>
      <c r="M124" s="11">
        <v>5</v>
      </c>
      <c r="N124" s="11" t="s">
        <v>19</v>
      </c>
      <c r="O124" s="11">
        <v>1</v>
      </c>
      <c r="P124" s="67">
        <v>155</v>
      </c>
      <c r="Q124" s="67" t="s">
        <v>54</v>
      </c>
      <c r="R124" s="67" t="s">
        <v>53</v>
      </c>
      <c r="S124" s="67">
        <v>79</v>
      </c>
      <c r="T124" s="67">
        <v>76</v>
      </c>
      <c r="U124" s="46">
        <v>142</v>
      </c>
      <c r="V124" s="46">
        <v>3</v>
      </c>
      <c r="W124" s="46">
        <v>2</v>
      </c>
      <c r="X124" s="46">
        <v>0</v>
      </c>
      <c r="Y124" s="11">
        <f t="shared" si="23"/>
        <v>147</v>
      </c>
      <c r="Z124" s="11">
        <f t="shared" si="24"/>
        <v>147</v>
      </c>
      <c r="AA124" s="27">
        <f t="shared" si="25"/>
        <v>98</v>
      </c>
      <c r="AB124" s="23">
        <f t="shared" si="26"/>
        <v>96.598639455782305</v>
      </c>
      <c r="AC124" s="23">
        <f t="shared" si="27"/>
        <v>96.598639455782305</v>
      </c>
      <c r="AD124" s="23">
        <f t="shared" si="22"/>
        <v>91.612903225806448</v>
      </c>
      <c r="AE124" s="48">
        <v>34133</v>
      </c>
      <c r="AF124" s="48">
        <v>34129</v>
      </c>
      <c r="AG124" s="46">
        <v>1993</v>
      </c>
      <c r="AH124" s="25">
        <v>68.482191780821921</v>
      </c>
      <c r="AI124" s="48">
        <v>36689</v>
      </c>
      <c r="AJ124" s="48">
        <v>36699</v>
      </c>
      <c r="AK124" s="46">
        <v>2000</v>
      </c>
      <c r="AL124" s="25">
        <v>75.512328767123293</v>
      </c>
      <c r="AM124" s="23">
        <v>7.0301369863013701</v>
      </c>
      <c r="AN124" s="25">
        <v>7</v>
      </c>
      <c r="AO124" s="46">
        <v>1</v>
      </c>
    </row>
    <row r="125" spans="1:41" s="44" customFormat="1" ht="14" x14ac:dyDescent="0.3">
      <c r="A125" s="11">
        <v>9</v>
      </c>
      <c r="B125" s="69" t="s">
        <v>180</v>
      </c>
      <c r="C125" s="46">
        <v>2</v>
      </c>
      <c r="D125" s="46">
        <v>1</v>
      </c>
      <c r="E125" s="46">
        <v>1934</v>
      </c>
      <c r="F125" s="46"/>
      <c r="G125" s="46">
        <v>2</v>
      </c>
      <c r="H125" s="46">
        <v>1</v>
      </c>
      <c r="I125" s="46">
        <v>14</v>
      </c>
      <c r="J125" s="46">
        <v>26</v>
      </c>
      <c r="K125" s="46">
        <v>2218</v>
      </c>
      <c r="L125" s="52">
        <v>36285</v>
      </c>
      <c r="M125" s="11">
        <v>5</v>
      </c>
      <c r="N125" s="11" t="s">
        <v>19</v>
      </c>
      <c r="O125" s="11">
        <v>1</v>
      </c>
      <c r="P125" s="67">
        <v>157</v>
      </c>
      <c r="Q125" s="67" t="s">
        <v>47</v>
      </c>
      <c r="R125" s="67" t="s">
        <v>55</v>
      </c>
      <c r="S125" s="67">
        <v>83</v>
      </c>
      <c r="T125" s="67">
        <v>74</v>
      </c>
      <c r="U125" s="46">
        <v>136</v>
      </c>
      <c r="V125" s="46">
        <v>7</v>
      </c>
      <c r="W125" s="46">
        <v>9</v>
      </c>
      <c r="X125" s="46">
        <v>0</v>
      </c>
      <c r="Y125" s="11">
        <f t="shared" si="23"/>
        <v>152</v>
      </c>
      <c r="Z125" s="11">
        <f t="shared" si="24"/>
        <v>152</v>
      </c>
      <c r="AA125" s="27">
        <f t="shared" si="25"/>
        <v>102</v>
      </c>
      <c r="AB125" s="23">
        <f t="shared" si="26"/>
        <v>89.473684210526315</v>
      </c>
      <c r="AC125" s="23">
        <f t="shared" si="27"/>
        <v>89.473684210526315</v>
      </c>
      <c r="AD125" s="23">
        <f t="shared" si="22"/>
        <v>86.624203821656053</v>
      </c>
      <c r="AE125" s="48">
        <v>36285</v>
      </c>
      <c r="AF125" s="48">
        <v>36285</v>
      </c>
      <c r="AG125" s="68">
        <v>1999</v>
      </c>
      <c r="AH125" s="25">
        <v>64.476712328767121</v>
      </c>
      <c r="AI125" s="48">
        <v>38841</v>
      </c>
      <c r="AJ125" s="48">
        <v>38841</v>
      </c>
      <c r="AK125" s="46">
        <v>2006</v>
      </c>
      <c r="AL125" s="25">
        <v>71.479452054794521</v>
      </c>
      <c r="AM125" s="23">
        <v>7.0027397260273974</v>
      </c>
      <c r="AN125" s="25">
        <v>7</v>
      </c>
      <c r="AO125" s="46">
        <v>2</v>
      </c>
    </row>
    <row r="126" spans="1:41" s="44" customFormat="1" ht="14" x14ac:dyDescent="0.3">
      <c r="A126" s="11">
        <v>9</v>
      </c>
      <c r="B126" s="69" t="s">
        <v>181</v>
      </c>
      <c r="C126" s="46">
        <v>2</v>
      </c>
      <c r="D126" s="46">
        <v>1</v>
      </c>
      <c r="E126" s="46">
        <v>1931</v>
      </c>
      <c r="F126" s="46"/>
      <c r="G126" s="46">
        <v>1</v>
      </c>
      <c r="H126" s="46">
        <v>1</v>
      </c>
      <c r="I126" s="46">
        <v>14</v>
      </c>
      <c r="J126" s="46">
        <v>26</v>
      </c>
      <c r="K126" s="46">
        <v>2218</v>
      </c>
      <c r="L126" s="52">
        <v>36285</v>
      </c>
      <c r="M126" s="11">
        <v>5</v>
      </c>
      <c r="N126" s="11" t="s">
        <v>19</v>
      </c>
      <c r="O126" s="11">
        <v>1</v>
      </c>
      <c r="P126" s="67">
        <v>157</v>
      </c>
      <c r="Q126" s="67" t="s">
        <v>47</v>
      </c>
      <c r="R126" s="67" t="s">
        <v>55</v>
      </c>
      <c r="S126" s="67">
        <v>83</v>
      </c>
      <c r="T126" s="67">
        <v>74</v>
      </c>
      <c r="U126" s="46">
        <v>136</v>
      </c>
      <c r="V126" s="46">
        <v>7</v>
      </c>
      <c r="W126" s="46">
        <v>9</v>
      </c>
      <c r="X126" s="46">
        <v>0</v>
      </c>
      <c r="Y126" s="11">
        <f t="shared" si="23"/>
        <v>152</v>
      </c>
      <c r="Z126" s="11">
        <f t="shared" si="24"/>
        <v>152</v>
      </c>
      <c r="AA126" s="27">
        <f t="shared" si="25"/>
        <v>102</v>
      </c>
      <c r="AB126" s="23">
        <f t="shared" si="26"/>
        <v>89.473684210526315</v>
      </c>
      <c r="AC126" s="23">
        <f t="shared" si="27"/>
        <v>89.473684210526315</v>
      </c>
      <c r="AD126" s="23">
        <f t="shared" si="22"/>
        <v>86.624203821656053</v>
      </c>
      <c r="AE126" s="48">
        <v>36285</v>
      </c>
      <c r="AF126" s="48">
        <v>36285</v>
      </c>
      <c r="AG126" s="68">
        <v>1999</v>
      </c>
      <c r="AH126" s="25">
        <v>68.30684931506849</v>
      </c>
      <c r="AI126" s="48">
        <v>38841</v>
      </c>
      <c r="AJ126" s="48">
        <v>38841</v>
      </c>
      <c r="AK126" s="46">
        <v>2006</v>
      </c>
      <c r="AL126" s="25">
        <v>75.30958904109589</v>
      </c>
      <c r="AM126" s="23">
        <v>7.0027397260273974</v>
      </c>
      <c r="AN126" s="25">
        <v>7</v>
      </c>
      <c r="AO126" s="46">
        <v>2</v>
      </c>
    </row>
    <row r="127" spans="1:41" s="44" customFormat="1" ht="14" x14ac:dyDescent="0.3">
      <c r="A127" s="11">
        <v>9</v>
      </c>
      <c r="B127" s="69" t="s">
        <v>182</v>
      </c>
      <c r="C127" s="46">
        <v>1</v>
      </c>
      <c r="D127" s="46">
        <v>1</v>
      </c>
      <c r="E127" s="46" t="s">
        <v>19</v>
      </c>
      <c r="F127" s="46"/>
      <c r="G127" s="46">
        <v>4</v>
      </c>
      <c r="H127" s="46">
        <v>2</v>
      </c>
      <c r="I127" s="46">
        <v>14</v>
      </c>
      <c r="J127" s="46">
        <v>26</v>
      </c>
      <c r="K127" s="46">
        <v>2218</v>
      </c>
      <c r="L127" s="52">
        <v>36285</v>
      </c>
      <c r="M127" s="11">
        <v>5</v>
      </c>
      <c r="N127" s="11" t="s">
        <v>19</v>
      </c>
      <c r="O127" s="11">
        <v>1</v>
      </c>
      <c r="P127" s="67">
        <v>157</v>
      </c>
      <c r="Q127" s="67" t="s">
        <v>47</v>
      </c>
      <c r="R127" s="67" t="s">
        <v>55</v>
      </c>
      <c r="S127" s="67">
        <v>83</v>
      </c>
      <c r="T127" s="67">
        <v>74</v>
      </c>
      <c r="U127" s="46">
        <v>136</v>
      </c>
      <c r="V127" s="46">
        <v>7</v>
      </c>
      <c r="W127" s="46">
        <v>9</v>
      </c>
      <c r="X127" s="46">
        <v>0</v>
      </c>
      <c r="Y127" s="11">
        <f t="shared" si="23"/>
        <v>152</v>
      </c>
      <c r="Z127" s="11">
        <f t="shared" si="24"/>
        <v>152</v>
      </c>
      <c r="AA127" s="27">
        <f t="shared" si="25"/>
        <v>102</v>
      </c>
      <c r="AB127" s="23">
        <f t="shared" si="26"/>
        <v>89.473684210526315</v>
      </c>
      <c r="AC127" s="23">
        <f t="shared" si="27"/>
        <v>89.473684210526315</v>
      </c>
      <c r="AD127" s="23">
        <f t="shared" si="22"/>
        <v>86.624203821656053</v>
      </c>
      <c r="AE127" s="48">
        <v>36285</v>
      </c>
      <c r="AF127" s="48">
        <v>36285</v>
      </c>
      <c r="AG127" s="68">
        <v>1999</v>
      </c>
      <c r="AH127" s="25" t="s">
        <v>19</v>
      </c>
      <c r="AI127" s="48">
        <v>38841</v>
      </c>
      <c r="AJ127" s="48">
        <v>36699</v>
      </c>
      <c r="AK127" s="46">
        <v>2000</v>
      </c>
      <c r="AL127" s="25" t="s">
        <v>19</v>
      </c>
      <c r="AM127" s="23">
        <v>1.1342465753424658</v>
      </c>
      <c r="AN127" s="25">
        <v>7</v>
      </c>
      <c r="AO127" s="46">
        <v>2</v>
      </c>
    </row>
    <row r="128" spans="1:41" s="44" customFormat="1" ht="14" x14ac:dyDescent="0.3">
      <c r="A128" s="11">
        <v>9</v>
      </c>
      <c r="B128" s="69" t="s">
        <v>183</v>
      </c>
      <c r="C128" s="46">
        <v>2</v>
      </c>
      <c r="D128" s="46">
        <v>1</v>
      </c>
      <c r="E128" s="46">
        <v>1937</v>
      </c>
      <c r="F128" s="46"/>
      <c r="G128" s="46">
        <v>2</v>
      </c>
      <c r="H128" s="46">
        <v>1</v>
      </c>
      <c r="I128" s="46">
        <v>14</v>
      </c>
      <c r="J128" s="46">
        <v>26</v>
      </c>
      <c r="K128" s="46">
        <v>2218</v>
      </c>
      <c r="L128" s="52">
        <v>36285</v>
      </c>
      <c r="M128" s="11">
        <v>5</v>
      </c>
      <c r="N128" s="11" t="s">
        <v>19</v>
      </c>
      <c r="O128" s="11">
        <v>1</v>
      </c>
      <c r="P128" s="67">
        <v>157</v>
      </c>
      <c r="Q128" s="67" t="s">
        <v>47</v>
      </c>
      <c r="R128" s="67" t="s">
        <v>55</v>
      </c>
      <c r="S128" s="67">
        <v>83</v>
      </c>
      <c r="T128" s="67">
        <v>74</v>
      </c>
      <c r="U128" s="46">
        <v>136</v>
      </c>
      <c r="V128" s="46">
        <v>7</v>
      </c>
      <c r="W128" s="46">
        <v>9</v>
      </c>
      <c r="X128" s="46">
        <v>0</v>
      </c>
      <c r="Y128" s="11">
        <f t="shared" si="23"/>
        <v>152</v>
      </c>
      <c r="Z128" s="11">
        <f t="shared" si="24"/>
        <v>152</v>
      </c>
      <c r="AA128" s="27">
        <f t="shared" si="25"/>
        <v>102</v>
      </c>
      <c r="AB128" s="23">
        <f t="shared" si="26"/>
        <v>89.473684210526315</v>
      </c>
      <c r="AC128" s="23">
        <f t="shared" si="27"/>
        <v>89.473684210526315</v>
      </c>
      <c r="AD128" s="23">
        <f t="shared" si="22"/>
        <v>86.624203821656053</v>
      </c>
      <c r="AE128" s="48">
        <v>36285</v>
      </c>
      <c r="AF128" s="48">
        <v>36285</v>
      </c>
      <c r="AG128" s="68">
        <v>1999</v>
      </c>
      <c r="AH128" s="25">
        <v>61.479452054794521</v>
      </c>
      <c r="AI128" s="48">
        <v>38841</v>
      </c>
      <c r="AJ128" s="48">
        <v>38841</v>
      </c>
      <c r="AK128" s="46">
        <v>2006</v>
      </c>
      <c r="AL128" s="25">
        <v>68.482191780821921</v>
      </c>
      <c r="AM128" s="23">
        <v>7.0027397260273974</v>
      </c>
      <c r="AN128" s="25">
        <v>7</v>
      </c>
      <c r="AO128" s="46">
        <v>1</v>
      </c>
    </row>
    <row r="129" spans="1:41" s="44" customFormat="1" ht="14" x14ac:dyDescent="0.3">
      <c r="A129" s="11">
        <v>9</v>
      </c>
      <c r="B129" s="69" t="s">
        <v>184</v>
      </c>
      <c r="C129" s="46">
        <v>2</v>
      </c>
      <c r="D129" s="46">
        <v>1</v>
      </c>
      <c r="E129" s="46">
        <v>1937</v>
      </c>
      <c r="F129" s="46"/>
      <c r="G129" s="46">
        <v>2</v>
      </c>
      <c r="H129" s="46">
        <v>1</v>
      </c>
      <c r="I129" s="46">
        <v>14</v>
      </c>
      <c r="J129" s="46">
        <v>26</v>
      </c>
      <c r="K129" s="46">
        <v>2218</v>
      </c>
      <c r="L129" s="52">
        <v>36285</v>
      </c>
      <c r="M129" s="11">
        <v>5</v>
      </c>
      <c r="N129" s="11" t="s">
        <v>19</v>
      </c>
      <c r="O129" s="11">
        <v>1</v>
      </c>
      <c r="P129" s="67">
        <v>157</v>
      </c>
      <c r="Q129" s="67" t="s">
        <v>47</v>
      </c>
      <c r="R129" s="67" t="s">
        <v>55</v>
      </c>
      <c r="S129" s="67">
        <v>83</v>
      </c>
      <c r="T129" s="67">
        <v>74</v>
      </c>
      <c r="U129" s="46">
        <v>136</v>
      </c>
      <c r="V129" s="46">
        <v>7</v>
      </c>
      <c r="W129" s="46">
        <v>9</v>
      </c>
      <c r="X129" s="46">
        <v>0</v>
      </c>
      <c r="Y129" s="11">
        <f t="shared" si="23"/>
        <v>152</v>
      </c>
      <c r="Z129" s="11">
        <f t="shared" si="24"/>
        <v>152</v>
      </c>
      <c r="AA129" s="27">
        <f t="shared" si="25"/>
        <v>102</v>
      </c>
      <c r="AB129" s="23">
        <f t="shared" si="26"/>
        <v>89.473684210526315</v>
      </c>
      <c r="AC129" s="23">
        <f t="shared" si="27"/>
        <v>89.473684210526315</v>
      </c>
      <c r="AD129" s="23">
        <f t="shared" si="22"/>
        <v>86.624203821656053</v>
      </c>
      <c r="AE129" s="48">
        <v>36285</v>
      </c>
      <c r="AF129" s="48">
        <v>36285</v>
      </c>
      <c r="AG129" s="68">
        <v>1999</v>
      </c>
      <c r="AH129" s="25">
        <v>62.358904109589041</v>
      </c>
      <c r="AI129" s="48">
        <v>38841</v>
      </c>
      <c r="AJ129" s="48">
        <v>38841</v>
      </c>
      <c r="AK129" s="46">
        <v>2006</v>
      </c>
      <c r="AL129" s="25">
        <v>69.361643835616434</v>
      </c>
      <c r="AM129" s="23">
        <v>7.0027397260273974</v>
      </c>
      <c r="AN129" s="25">
        <v>7</v>
      </c>
      <c r="AO129" s="46">
        <v>1</v>
      </c>
    </row>
    <row r="130" spans="1:41" s="44" customFormat="1" ht="14" x14ac:dyDescent="0.3">
      <c r="A130" s="11">
        <v>9</v>
      </c>
      <c r="B130" s="69" t="s">
        <v>185</v>
      </c>
      <c r="C130" s="46">
        <v>2</v>
      </c>
      <c r="D130" s="46">
        <v>2</v>
      </c>
      <c r="E130" s="46">
        <v>1948</v>
      </c>
      <c r="F130" s="46"/>
      <c r="G130" s="46">
        <v>2</v>
      </c>
      <c r="H130" s="46">
        <v>1</v>
      </c>
      <c r="I130" s="46">
        <v>14</v>
      </c>
      <c r="J130" s="46">
        <v>26</v>
      </c>
      <c r="K130" s="46">
        <v>2218</v>
      </c>
      <c r="L130" s="52">
        <v>36285</v>
      </c>
      <c r="M130" s="11">
        <v>5</v>
      </c>
      <c r="N130" s="11" t="s">
        <v>19</v>
      </c>
      <c r="O130" s="11">
        <v>1</v>
      </c>
      <c r="P130" s="67">
        <v>157</v>
      </c>
      <c r="Q130" s="67" t="s">
        <v>47</v>
      </c>
      <c r="R130" s="67" t="s">
        <v>55</v>
      </c>
      <c r="S130" s="67">
        <v>83</v>
      </c>
      <c r="T130" s="67">
        <v>74</v>
      </c>
      <c r="U130" s="46">
        <v>136</v>
      </c>
      <c r="V130" s="46">
        <v>7</v>
      </c>
      <c r="W130" s="46">
        <v>9</v>
      </c>
      <c r="X130" s="46">
        <v>0</v>
      </c>
      <c r="Y130" s="11">
        <f t="shared" si="23"/>
        <v>152</v>
      </c>
      <c r="Z130" s="11">
        <f t="shared" si="24"/>
        <v>152</v>
      </c>
      <c r="AA130" s="27">
        <f t="shared" si="25"/>
        <v>102</v>
      </c>
      <c r="AB130" s="23">
        <f t="shared" si="26"/>
        <v>89.473684210526315</v>
      </c>
      <c r="AC130" s="23">
        <f t="shared" si="27"/>
        <v>89.473684210526315</v>
      </c>
      <c r="AD130" s="23">
        <f t="shared" si="22"/>
        <v>86.624203821656053</v>
      </c>
      <c r="AE130" s="48">
        <v>36285</v>
      </c>
      <c r="AF130" s="48">
        <v>36285</v>
      </c>
      <c r="AG130" s="68">
        <v>1999</v>
      </c>
      <c r="AH130" s="25">
        <v>51.115068493150687</v>
      </c>
      <c r="AI130" s="48">
        <v>38841</v>
      </c>
      <c r="AJ130" s="52">
        <v>38841</v>
      </c>
      <c r="AK130" s="46">
        <v>2006</v>
      </c>
      <c r="AL130" s="25">
        <v>58.11780821917808</v>
      </c>
      <c r="AM130" s="23">
        <v>7.0027397260273974</v>
      </c>
      <c r="AN130" s="25">
        <v>7</v>
      </c>
      <c r="AO130" s="46">
        <v>1</v>
      </c>
    </row>
    <row r="131" spans="1:41" s="44" customFormat="1" ht="14" x14ac:dyDescent="0.3">
      <c r="A131" s="11">
        <v>9</v>
      </c>
      <c r="B131" s="69" t="s">
        <v>186</v>
      </c>
      <c r="C131" s="51">
        <v>1</v>
      </c>
      <c r="D131" s="51">
        <v>1</v>
      </c>
      <c r="E131" s="51">
        <v>1935</v>
      </c>
      <c r="F131" s="51">
        <v>4</v>
      </c>
      <c r="G131" s="51">
        <v>1</v>
      </c>
      <c r="H131" s="51" t="s">
        <v>19</v>
      </c>
      <c r="I131" s="51">
        <v>14</v>
      </c>
      <c r="J131" s="51">
        <v>39</v>
      </c>
      <c r="K131" s="51">
        <v>3667</v>
      </c>
      <c r="L131" s="52">
        <v>36510</v>
      </c>
      <c r="M131" s="11">
        <v>5</v>
      </c>
      <c r="N131" s="11" t="s">
        <v>19</v>
      </c>
      <c r="O131" s="11">
        <v>1</v>
      </c>
      <c r="P131" s="11">
        <v>157</v>
      </c>
      <c r="Q131" s="11" t="s">
        <v>47</v>
      </c>
      <c r="R131" s="11" t="s">
        <v>55</v>
      </c>
      <c r="S131" s="11">
        <v>83</v>
      </c>
      <c r="T131" s="11">
        <v>74</v>
      </c>
      <c r="U131" s="59">
        <v>154</v>
      </c>
      <c r="V131" s="59">
        <v>0</v>
      </c>
      <c r="W131" s="59">
        <v>1</v>
      </c>
      <c r="X131" s="59">
        <v>0</v>
      </c>
      <c r="Y131" s="11">
        <f t="shared" si="23"/>
        <v>155</v>
      </c>
      <c r="Z131" s="11">
        <f>U131+V131</f>
        <v>154</v>
      </c>
      <c r="AA131" s="27">
        <f>(Z131/2)+1</f>
        <v>78</v>
      </c>
      <c r="AB131" s="23">
        <f t="shared" si="26"/>
        <v>100</v>
      </c>
      <c r="AC131" s="23">
        <f t="shared" si="27"/>
        <v>99.354838709677423</v>
      </c>
      <c r="AD131" s="23">
        <f t="shared" si="22"/>
        <v>98.089171974522287</v>
      </c>
      <c r="AE131" s="52">
        <v>36557</v>
      </c>
      <c r="AF131" s="52">
        <v>36552</v>
      </c>
      <c r="AG131" s="51">
        <v>2000</v>
      </c>
      <c r="AH131" s="25">
        <v>65.123287671232873</v>
      </c>
      <c r="AI131" s="60">
        <v>39113</v>
      </c>
      <c r="AJ131" s="60">
        <v>39113</v>
      </c>
      <c r="AK131" s="59">
        <v>2007</v>
      </c>
      <c r="AL131" s="25">
        <v>72.126027397260273</v>
      </c>
      <c r="AM131" s="23">
        <v>7.0027397260273974</v>
      </c>
      <c r="AN131" s="25">
        <v>7</v>
      </c>
      <c r="AO131" s="59">
        <v>1</v>
      </c>
    </row>
    <row r="132" spans="1:41" s="49" customFormat="1" ht="14" x14ac:dyDescent="0.3">
      <c r="A132" s="11">
        <v>9</v>
      </c>
      <c r="B132" s="69" t="s">
        <v>187</v>
      </c>
      <c r="C132" s="51">
        <v>1</v>
      </c>
      <c r="D132" s="51">
        <v>1</v>
      </c>
      <c r="E132" s="51">
        <v>1935</v>
      </c>
      <c r="F132" s="51"/>
      <c r="G132" s="51">
        <v>1</v>
      </c>
      <c r="H132" s="51" t="s">
        <v>19</v>
      </c>
      <c r="I132" s="51">
        <v>14</v>
      </c>
      <c r="J132" s="51">
        <v>39</v>
      </c>
      <c r="K132" s="51">
        <v>3666</v>
      </c>
      <c r="L132" s="52">
        <v>36510</v>
      </c>
      <c r="M132" s="11">
        <v>5</v>
      </c>
      <c r="N132" s="11" t="s">
        <v>19</v>
      </c>
      <c r="O132" s="11">
        <v>1</v>
      </c>
      <c r="P132" s="11">
        <v>157</v>
      </c>
      <c r="Q132" s="11" t="s">
        <v>47</v>
      </c>
      <c r="R132" s="11" t="s">
        <v>55</v>
      </c>
      <c r="S132" s="11">
        <v>83</v>
      </c>
      <c r="T132" s="11">
        <v>74</v>
      </c>
      <c r="U132" s="59">
        <v>140</v>
      </c>
      <c r="V132" s="59" t="s">
        <v>19</v>
      </c>
      <c r="W132" s="46" t="s">
        <v>19</v>
      </c>
      <c r="X132" s="46" t="s">
        <v>19</v>
      </c>
      <c r="Y132" s="46" t="s">
        <v>19</v>
      </c>
      <c r="Z132" s="46" t="s">
        <v>19</v>
      </c>
      <c r="AA132" s="46" t="s">
        <v>19</v>
      </c>
      <c r="AB132" s="46" t="s">
        <v>19</v>
      </c>
      <c r="AC132" s="46" t="s">
        <v>19</v>
      </c>
      <c r="AD132" s="23">
        <f t="shared" si="22"/>
        <v>89.171974522292999</v>
      </c>
      <c r="AE132" s="52">
        <v>36557</v>
      </c>
      <c r="AF132" s="52">
        <v>36552</v>
      </c>
      <c r="AG132" s="51">
        <v>2000</v>
      </c>
      <c r="AH132" s="25">
        <v>65.123287671232873</v>
      </c>
      <c r="AI132" s="60">
        <v>39113</v>
      </c>
      <c r="AJ132" s="60">
        <v>39113</v>
      </c>
      <c r="AK132" s="59">
        <v>2007</v>
      </c>
      <c r="AL132" s="25">
        <v>72.126027397260273</v>
      </c>
      <c r="AM132" s="23">
        <v>7.0027397260273974</v>
      </c>
      <c r="AN132" s="25">
        <v>7</v>
      </c>
      <c r="AO132" s="59">
        <v>1</v>
      </c>
    </row>
    <row r="133" spans="1:41" s="49" customFormat="1" ht="14" x14ac:dyDescent="0.3">
      <c r="A133" s="11">
        <v>9</v>
      </c>
      <c r="B133" s="69" t="s">
        <v>188</v>
      </c>
      <c r="C133" s="59">
        <v>0</v>
      </c>
      <c r="D133" s="51">
        <v>1</v>
      </c>
      <c r="E133" s="51">
        <v>1932</v>
      </c>
      <c r="F133" s="51"/>
      <c r="G133" s="51">
        <v>1</v>
      </c>
      <c r="H133" s="51">
        <v>1</v>
      </c>
      <c r="I133" s="51">
        <v>14</v>
      </c>
      <c r="J133" s="51">
        <v>54</v>
      </c>
      <c r="K133" s="51">
        <v>5169</v>
      </c>
      <c r="L133" s="52">
        <v>36699</v>
      </c>
      <c r="M133" s="11">
        <v>5</v>
      </c>
      <c r="N133" s="11" t="s">
        <v>19</v>
      </c>
      <c r="O133" s="11">
        <v>1</v>
      </c>
      <c r="P133" s="11">
        <v>157</v>
      </c>
      <c r="Q133" s="11" t="s">
        <v>47</v>
      </c>
      <c r="R133" s="11" t="s">
        <v>55</v>
      </c>
      <c r="S133" s="11">
        <v>83</v>
      </c>
      <c r="T133" s="11">
        <v>74</v>
      </c>
      <c r="U133" s="51">
        <v>132</v>
      </c>
      <c r="V133" s="51">
        <v>3</v>
      </c>
      <c r="W133" s="51">
        <v>11</v>
      </c>
      <c r="X133" s="51">
        <v>0</v>
      </c>
      <c r="Y133" s="11">
        <f t="shared" ref="Y133:Y154" si="28">U133+V133+W133+X133</f>
        <v>146</v>
      </c>
      <c r="Z133" s="11">
        <f t="shared" ref="Z133:Z154" si="29">U133+V133+W133+X133</f>
        <v>146</v>
      </c>
      <c r="AA133" s="27">
        <f t="shared" ref="AA133:AA154" si="30">ROUNDUP(Z133/3*2,0)</f>
        <v>98</v>
      </c>
      <c r="AB133" s="23">
        <f t="shared" ref="AB133:AB150" si="31">U133/Z133*100</f>
        <v>90.410958904109577</v>
      </c>
      <c r="AC133" s="23">
        <f t="shared" ref="AC133:AC150" si="32">U133/Y133*100</f>
        <v>90.410958904109577</v>
      </c>
      <c r="AD133" s="23">
        <f t="shared" si="22"/>
        <v>84.076433121019107</v>
      </c>
      <c r="AE133" s="52">
        <v>36783</v>
      </c>
      <c r="AF133" s="52">
        <v>36783</v>
      </c>
      <c r="AG133" s="51">
        <v>2000</v>
      </c>
      <c r="AH133" s="25">
        <v>68.641095890410952</v>
      </c>
      <c r="AI133" s="52">
        <v>39338</v>
      </c>
      <c r="AJ133" s="52">
        <v>38694</v>
      </c>
      <c r="AK133" s="51">
        <v>2005</v>
      </c>
      <c r="AL133" s="25">
        <v>73.876712328767127</v>
      </c>
      <c r="AM133" s="23">
        <v>5.2356164383561641</v>
      </c>
      <c r="AN133" s="25">
        <v>7</v>
      </c>
      <c r="AO133" s="51">
        <v>1</v>
      </c>
    </row>
    <row r="134" spans="1:41" s="49" customFormat="1" ht="14" x14ac:dyDescent="0.3">
      <c r="A134" s="11">
        <v>9</v>
      </c>
      <c r="B134" s="69" t="s">
        <v>189</v>
      </c>
      <c r="C134" s="51">
        <v>0</v>
      </c>
      <c r="D134" s="51">
        <v>2</v>
      </c>
      <c r="E134" s="51">
        <v>1937</v>
      </c>
      <c r="F134" s="51"/>
      <c r="G134" s="51">
        <v>1</v>
      </c>
      <c r="H134" s="51">
        <v>1</v>
      </c>
      <c r="I134" s="51">
        <v>14</v>
      </c>
      <c r="J134" s="51">
        <v>54</v>
      </c>
      <c r="K134" s="51">
        <v>5169</v>
      </c>
      <c r="L134" s="52">
        <v>36699</v>
      </c>
      <c r="M134" s="11">
        <v>5</v>
      </c>
      <c r="N134" s="11" t="s">
        <v>19</v>
      </c>
      <c r="O134" s="11">
        <v>1</v>
      </c>
      <c r="P134" s="11">
        <v>157</v>
      </c>
      <c r="Q134" s="11" t="s">
        <v>47</v>
      </c>
      <c r="R134" s="11" t="s">
        <v>55</v>
      </c>
      <c r="S134" s="11">
        <v>83</v>
      </c>
      <c r="T134" s="11">
        <v>74</v>
      </c>
      <c r="U134" s="51">
        <v>132</v>
      </c>
      <c r="V134" s="51">
        <v>3</v>
      </c>
      <c r="W134" s="51">
        <v>11</v>
      </c>
      <c r="X134" s="51">
        <v>0</v>
      </c>
      <c r="Y134" s="11">
        <f t="shared" si="28"/>
        <v>146</v>
      </c>
      <c r="Z134" s="11">
        <f t="shared" si="29"/>
        <v>146</v>
      </c>
      <c r="AA134" s="27">
        <f t="shared" si="30"/>
        <v>98</v>
      </c>
      <c r="AB134" s="23">
        <f t="shared" si="31"/>
        <v>90.410958904109577</v>
      </c>
      <c r="AC134" s="23">
        <f t="shared" si="32"/>
        <v>90.410958904109577</v>
      </c>
      <c r="AD134" s="23">
        <f t="shared" si="22"/>
        <v>84.076433121019107</v>
      </c>
      <c r="AE134" s="52">
        <v>36699</v>
      </c>
      <c r="AF134" s="52">
        <v>36699</v>
      </c>
      <c r="AG134" s="51">
        <v>2000</v>
      </c>
      <c r="AH134" s="25">
        <v>62.923287671232877</v>
      </c>
      <c r="AI134" s="52">
        <v>39254</v>
      </c>
      <c r="AJ134" s="52">
        <v>39254</v>
      </c>
      <c r="AK134" s="51">
        <v>2007</v>
      </c>
      <c r="AL134" s="25">
        <v>69.92328767123287</v>
      </c>
      <c r="AM134" s="23">
        <v>7</v>
      </c>
      <c r="AN134" s="25">
        <v>7</v>
      </c>
      <c r="AO134" s="51">
        <v>1</v>
      </c>
    </row>
    <row r="135" spans="1:41" s="49" customFormat="1" ht="14" x14ac:dyDescent="0.3">
      <c r="A135" s="11">
        <v>9</v>
      </c>
      <c r="B135" s="69" t="s">
        <v>190</v>
      </c>
      <c r="C135" s="59">
        <v>0</v>
      </c>
      <c r="D135" s="51">
        <v>2</v>
      </c>
      <c r="E135" s="51">
        <v>1949</v>
      </c>
      <c r="F135" s="51"/>
      <c r="G135" s="51">
        <v>3</v>
      </c>
      <c r="H135" s="51">
        <v>1</v>
      </c>
      <c r="I135" s="51">
        <v>14</v>
      </c>
      <c r="J135" s="51">
        <v>54</v>
      </c>
      <c r="K135" s="51">
        <v>5169</v>
      </c>
      <c r="L135" s="52">
        <v>36699</v>
      </c>
      <c r="M135" s="11">
        <v>5</v>
      </c>
      <c r="N135" s="11" t="s">
        <v>19</v>
      </c>
      <c r="O135" s="11">
        <v>1</v>
      </c>
      <c r="P135" s="11">
        <v>157</v>
      </c>
      <c r="Q135" s="11" t="s">
        <v>47</v>
      </c>
      <c r="R135" s="11" t="s">
        <v>55</v>
      </c>
      <c r="S135" s="11">
        <v>83</v>
      </c>
      <c r="T135" s="11">
        <v>74</v>
      </c>
      <c r="U135" s="51">
        <v>132</v>
      </c>
      <c r="V135" s="51">
        <v>3</v>
      </c>
      <c r="W135" s="51">
        <v>11</v>
      </c>
      <c r="X135" s="51">
        <v>0</v>
      </c>
      <c r="Y135" s="11">
        <f t="shared" si="28"/>
        <v>146</v>
      </c>
      <c r="Z135" s="11">
        <f t="shared" si="29"/>
        <v>146</v>
      </c>
      <c r="AA135" s="27">
        <f t="shared" si="30"/>
        <v>98</v>
      </c>
      <c r="AB135" s="23">
        <f t="shared" si="31"/>
        <v>90.410958904109577</v>
      </c>
      <c r="AC135" s="23">
        <f t="shared" si="32"/>
        <v>90.410958904109577</v>
      </c>
      <c r="AD135" s="23">
        <f t="shared" si="22"/>
        <v>84.076433121019107</v>
      </c>
      <c r="AE135" s="52">
        <v>36757</v>
      </c>
      <c r="AF135" s="52">
        <v>36699</v>
      </c>
      <c r="AG135" s="51">
        <v>2000</v>
      </c>
      <c r="AH135" s="25">
        <v>51.441095890410956</v>
      </c>
      <c r="AI135" s="52">
        <v>39312</v>
      </c>
      <c r="AJ135" s="52">
        <v>39312</v>
      </c>
      <c r="AK135" s="51">
        <v>2007</v>
      </c>
      <c r="AL135" s="25">
        <v>58.441095890410956</v>
      </c>
      <c r="AM135" s="23">
        <v>7</v>
      </c>
      <c r="AN135" s="25">
        <v>7</v>
      </c>
      <c r="AO135" s="51">
        <v>2</v>
      </c>
    </row>
    <row r="136" spans="1:41" s="49" customFormat="1" ht="14" x14ac:dyDescent="0.3">
      <c r="A136" s="11">
        <v>9</v>
      </c>
      <c r="B136" s="69" t="s">
        <v>191</v>
      </c>
      <c r="C136" s="59">
        <v>1</v>
      </c>
      <c r="D136" s="51">
        <v>1</v>
      </c>
      <c r="E136" s="51">
        <v>1942</v>
      </c>
      <c r="F136" s="51"/>
      <c r="G136" s="51">
        <v>1</v>
      </c>
      <c r="H136" s="51">
        <v>1</v>
      </c>
      <c r="I136" s="51">
        <v>14</v>
      </c>
      <c r="J136" s="51">
        <v>54</v>
      </c>
      <c r="K136" s="51">
        <v>5169</v>
      </c>
      <c r="L136" s="52">
        <v>36699</v>
      </c>
      <c r="M136" s="11">
        <v>5</v>
      </c>
      <c r="N136" s="11" t="s">
        <v>19</v>
      </c>
      <c r="O136" s="11">
        <v>1</v>
      </c>
      <c r="P136" s="11">
        <v>157</v>
      </c>
      <c r="Q136" s="11" t="s">
        <v>47</v>
      </c>
      <c r="R136" s="11" t="s">
        <v>55</v>
      </c>
      <c r="S136" s="11">
        <v>83</v>
      </c>
      <c r="T136" s="11">
        <v>74</v>
      </c>
      <c r="U136" s="51">
        <v>132</v>
      </c>
      <c r="V136" s="51">
        <v>3</v>
      </c>
      <c r="W136" s="51">
        <v>11</v>
      </c>
      <c r="X136" s="51">
        <v>0</v>
      </c>
      <c r="Y136" s="11">
        <f t="shared" si="28"/>
        <v>146</v>
      </c>
      <c r="Z136" s="11">
        <f t="shared" si="29"/>
        <v>146</v>
      </c>
      <c r="AA136" s="27">
        <f t="shared" si="30"/>
        <v>98</v>
      </c>
      <c r="AB136" s="23">
        <f t="shared" si="31"/>
        <v>90.410958904109577</v>
      </c>
      <c r="AC136" s="23">
        <f t="shared" si="32"/>
        <v>90.410958904109577</v>
      </c>
      <c r="AD136" s="23">
        <f t="shared" ref="AD136:AD167" si="33">U136/P136*100</f>
        <v>84.076433121019107</v>
      </c>
      <c r="AE136" s="52">
        <v>36699</v>
      </c>
      <c r="AF136" s="52">
        <v>36699</v>
      </c>
      <c r="AG136" s="51">
        <v>2000</v>
      </c>
      <c r="AH136" s="25">
        <v>58.087671232876716</v>
      </c>
      <c r="AI136" s="52">
        <v>39254</v>
      </c>
      <c r="AJ136" s="52">
        <v>39254</v>
      </c>
      <c r="AK136" s="51">
        <v>2007</v>
      </c>
      <c r="AL136" s="25">
        <v>65.087671232876716</v>
      </c>
      <c r="AM136" s="23">
        <v>7</v>
      </c>
      <c r="AN136" s="25">
        <v>7</v>
      </c>
      <c r="AO136" s="51">
        <v>2</v>
      </c>
    </row>
    <row r="137" spans="1:41" s="49" customFormat="1" ht="14" x14ac:dyDescent="0.3">
      <c r="A137" s="11">
        <v>9</v>
      </c>
      <c r="B137" s="69" t="s">
        <v>192</v>
      </c>
      <c r="C137" s="59">
        <v>1</v>
      </c>
      <c r="D137" s="51">
        <v>1</v>
      </c>
      <c r="E137" s="51">
        <v>1952</v>
      </c>
      <c r="F137" s="51"/>
      <c r="G137" s="51">
        <v>1</v>
      </c>
      <c r="H137" s="51">
        <v>2</v>
      </c>
      <c r="I137" s="51">
        <v>14</v>
      </c>
      <c r="J137" s="51">
        <v>54</v>
      </c>
      <c r="K137" s="51">
        <v>5169</v>
      </c>
      <c r="L137" s="52">
        <v>36699</v>
      </c>
      <c r="M137" s="11">
        <v>5</v>
      </c>
      <c r="N137" s="11" t="s">
        <v>19</v>
      </c>
      <c r="O137" s="11">
        <v>1</v>
      </c>
      <c r="P137" s="11">
        <v>157</v>
      </c>
      <c r="Q137" s="11" t="s">
        <v>47</v>
      </c>
      <c r="R137" s="11" t="s">
        <v>55</v>
      </c>
      <c r="S137" s="11">
        <v>83</v>
      </c>
      <c r="T137" s="11">
        <v>74</v>
      </c>
      <c r="U137" s="51">
        <v>132</v>
      </c>
      <c r="V137" s="51">
        <v>3</v>
      </c>
      <c r="W137" s="51">
        <v>11</v>
      </c>
      <c r="X137" s="51">
        <v>0</v>
      </c>
      <c r="Y137" s="11">
        <f t="shared" si="28"/>
        <v>146</v>
      </c>
      <c r="Z137" s="11">
        <f t="shared" si="29"/>
        <v>146</v>
      </c>
      <c r="AA137" s="27">
        <f t="shared" si="30"/>
        <v>98</v>
      </c>
      <c r="AB137" s="23">
        <f t="shared" si="31"/>
        <v>90.410958904109577</v>
      </c>
      <c r="AC137" s="23">
        <f t="shared" si="32"/>
        <v>90.410958904109577</v>
      </c>
      <c r="AD137" s="23">
        <f t="shared" si="33"/>
        <v>84.076433121019107</v>
      </c>
      <c r="AE137" s="52">
        <v>36699</v>
      </c>
      <c r="AF137" s="52">
        <v>36699</v>
      </c>
      <c r="AG137" s="51">
        <v>2000</v>
      </c>
      <c r="AH137" s="25">
        <v>48.276712328767125</v>
      </c>
      <c r="AI137" s="52">
        <v>39254</v>
      </c>
      <c r="AJ137" s="52">
        <v>38406</v>
      </c>
      <c r="AK137" s="51">
        <v>2005</v>
      </c>
      <c r="AL137" s="25">
        <v>52.953424657534249</v>
      </c>
      <c r="AM137" s="23">
        <v>4.6767123287671231</v>
      </c>
      <c r="AN137" s="25">
        <v>7</v>
      </c>
      <c r="AO137" s="51">
        <v>2</v>
      </c>
    </row>
    <row r="138" spans="1:41" s="49" customFormat="1" ht="14" x14ac:dyDescent="0.3">
      <c r="A138" s="11">
        <v>9</v>
      </c>
      <c r="B138" s="69" t="s">
        <v>193</v>
      </c>
      <c r="C138" s="51">
        <v>0</v>
      </c>
      <c r="D138" s="51">
        <v>1</v>
      </c>
      <c r="E138" s="51">
        <v>1956</v>
      </c>
      <c r="F138" s="51"/>
      <c r="G138" s="51">
        <v>1</v>
      </c>
      <c r="H138" s="51" t="s">
        <v>19</v>
      </c>
      <c r="I138" s="51">
        <v>14</v>
      </c>
      <c r="J138" s="51">
        <v>54</v>
      </c>
      <c r="K138" s="51">
        <v>5169</v>
      </c>
      <c r="L138" s="52">
        <v>36699</v>
      </c>
      <c r="M138" s="11">
        <v>5</v>
      </c>
      <c r="N138" s="11" t="s">
        <v>19</v>
      </c>
      <c r="O138" s="11">
        <v>1</v>
      </c>
      <c r="P138" s="11">
        <v>157</v>
      </c>
      <c r="Q138" s="11" t="s">
        <v>47</v>
      </c>
      <c r="R138" s="11" t="s">
        <v>55</v>
      </c>
      <c r="S138" s="11">
        <v>83</v>
      </c>
      <c r="T138" s="11">
        <v>74</v>
      </c>
      <c r="U138" s="51">
        <v>132</v>
      </c>
      <c r="V138" s="51">
        <v>3</v>
      </c>
      <c r="W138" s="51">
        <v>11</v>
      </c>
      <c r="X138" s="51">
        <v>0</v>
      </c>
      <c r="Y138" s="11">
        <f t="shared" si="28"/>
        <v>146</v>
      </c>
      <c r="Z138" s="11">
        <f t="shared" si="29"/>
        <v>146</v>
      </c>
      <c r="AA138" s="27">
        <f t="shared" si="30"/>
        <v>98</v>
      </c>
      <c r="AB138" s="23">
        <f t="shared" si="31"/>
        <v>90.410958904109577</v>
      </c>
      <c r="AC138" s="23">
        <f t="shared" si="32"/>
        <v>90.410958904109577</v>
      </c>
      <c r="AD138" s="23">
        <f t="shared" si="33"/>
        <v>84.076433121019107</v>
      </c>
      <c r="AE138" s="52">
        <v>36699</v>
      </c>
      <c r="AF138" s="52">
        <v>36699</v>
      </c>
      <c r="AG138" s="51">
        <v>2000</v>
      </c>
      <c r="AH138" s="25">
        <v>43.953424657534249</v>
      </c>
      <c r="AI138" s="52">
        <v>39254</v>
      </c>
      <c r="AJ138" s="52">
        <v>38230</v>
      </c>
      <c r="AK138" s="51">
        <v>2004</v>
      </c>
      <c r="AL138" s="25">
        <v>48.147945205479452</v>
      </c>
      <c r="AM138" s="23">
        <v>4.1945205479452055</v>
      </c>
      <c r="AN138" s="25">
        <v>7</v>
      </c>
      <c r="AO138" s="51">
        <v>2</v>
      </c>
    </row>
    <row r="139" spans="1:41" s="49" customFormat="1" ht="14" x14ac:dyDescent="0.3">
      <c r="A139" s="11">
        <v>9</v>
      </c>
      <c r="B139" s="69" t="s">
        <v>194</v>
      </c>
      <c r="C139" s="59">
        <v>0</v>
      </c>
      <c r="D139" s="51">
        <v>1</v>
      </c>
      <c r="E139" s="51">
        <v>1944</v>
      </c>
      <c r="F139" s="51"/>
      <c r="G139" s="51">
        <v>1</v>
      </c>
      <c r="H139" s="51">
        <v>1</v>
      </c>
      <c r="I139" s="51">
        <v>14</v>
      </c>
      <c r="J139" s="51">
        <v>54</v>
      </c>
      <c r="K139" s="51">
        <v>5169</v>
      </c>
      <c r="L139" s="52">
        <v>36699</v>
      </c>
      <c r="M139" s="11">
        <v>5</v>
      </c>
      <c r="N139" s="11" t="s">
        <v>19</v>
      </c>
      <c r="O139" s="11">
        <v>1</v>
      </c>
      <c r="P139" s="11">
        <v>157</v>
      </c>
      <c r="Q139" s="11" t="s">
        <v>47</v>
      </c>
      <c r="R139" s="11" t="s">
        <v>55</v>
      </c>
      <c r="S139" s="11">
        <v>83</v>
      </c>
      <c r="T139" s="11">
        <v>74</v>
      </c>
      <c r="U139" s="51">
        <v>132</v>
      </c>
      <c r="V139" s="51">
        <v>3</v>
      </c>
      <c r="W139" s="51">
        <v>11</v>
      </c>
      <c r="X139" s="51">
        <v>0</v>
      </c>
      <c r="Y139" s="11">
        <f t="shared" si="28"/>
        <v>146</v>
      </c>
      <c r="Z139" s="11">
        <f t="shared" si="29"/>
        <v>146</v>
      </c>
      <c r="AA139" s="27">
        <f t="shared" si="30"/>
        <v>98</v>
      </c>
      <c r="AB139" s="23">
        <f t="shared" si="31"/>
        <v>90.410958904109577</v>
      </c>
      <c r="AC139" s="23">
        <f t="shared" si="32"/>
        <v>90.410958904109577</v>
      </c>
      <c r="AD139" s="23">
        <f t="shared" si="33"/>
        <v>84.076433121019107</v>
      </c>
      <c r="AE139" s="52">
        <v>36699</v>
      </c>
      <c r="AF139" s="52">
        <v>36699</v>
      </c>
      <c r="AG139" s="51">
        <v>2000</v>
      </c>
      <c r="AH139" s="25">
        <v>56.126027397260273</v>
      </c>
      <c r="AI139" s="52">
        <v>39254</v>
      </c>
      <c r="AJ139" s="52">
        <v>38176</v>
      </c>
      <c r="AK139" s="51">
        <v>2004</v>
      </c>
      <c r="AL139" s="25">
        <v>60.172602739726024</v>
      </c>
      <c r="AM139" s="23">
        <v>4.0465753424657533</v>
      </c>
      <c r="AN139" s="25">
        <v>7</v>
      </c>
      <c r="AO139" s="51">
        <v>2</v>
      </c>
    </row>
    <row r="140" spans="1:41" s="49" customFormat="1" ht="14" x14ac:dyDescent="0.3">
      <c r="A140" s="11">
        <v>9</v>
      </c>
      <c r="B140" s="69" t="s">
        <v>195</v>
      </c>
      <c r="C140" s="51">
        <v>1</v>
      </c>
      <c r="D140" s="51">
        <v>1</v>
      </c>
      <c r="E140" s="51" t="s">
        <v>19</v>
      </c>
      <c r="F140" s="51"/>
      <c r="G140" s="51" t="s">
        <v>19</v>
      </c>
      <c r="H140" s="51">
        <v>1</v>
      </c>
      <c r="I140" s="51">
        <v>14</v>
      </c>
      <c r="J140" s="51">
        <v>54</v>
      </c>
      <c r="K140" s="51">
        <v>5169</v>
      </c>
      <c r="L140" s="52">
        <v>36699</v>
      </c>
      <c r="M140" s="11">
        <v>5</v>
      </c>
      <c r="N140" s="11" t="s">
        <v>19</v>
      </c>
      <c r="O140" s="11">
        <v>1</v>
      </c>
      <c r="P140" s="11">
        <v>157</v>
      </c>
      <c r="Q140" s="11" t="s">
        <v>47</v>
      </c>
      <c r="R140" s="11" t="s">
        <v>55</v>
      </c>
      <c r="S140" s="11">
        <v>83</v>
      </c>
      <c r="T140" s="11">
        <v>74</v>
      </c>
      <c r="U140" s="51">
        <v>132</v>
      </c>
      <c r="V140" s="51">
        <v>3</v>
      </c>
      <c r="W140" s="51">
        <v>11</v>
      </c>
      <c r="X140" s="51">
        <v>0</v>
      </c>
      <c r="Y140" s="11">
        <f t="shared" si="28"/>
        <v>146</v>
      </c>
      <c r="Z140" s="11">
        <f t="shared" si="29"/>
        <v>146</v>
      </c>
      <c r="AA140" s="27">
        <f t="shared" si="30"/>
        <v>98</v>
      </c>
      <c r="AB140" s="23">
        <f t="shared" si="31"/>
        <v>90.410958904109577</v>
      </c>
      <c r="AC140" s="23">
        <f t="shared" si="32"/>
        <v>90.410958904109577</v>
      </c>
      <c r="AD140" s="23">
        <f t="shared" si="33"/>
        <v>84.076433121019107</v>
      </c>
      <c r="AE140" s="52">
        <v>36699</v>
      </c>
      <c r="AF140" s="52">
        <v>36699</v>
      </c>
      <c r="AG140" s="51">
        <v>2000</v>
      </c>
      <c r="AH140" s="25" t="s">
        <v>19</v>
      </c>
      <c r="AI140" s="52">
        <v>39254</v>
      </c>
      <c r="AJ140" s="52">
        <v>39254</v>
      </c>
      <c r="AK140" s="51">
        <v>2007</v>
      </c>
      <c r="AL140" s="25" t="s">
        <v>19</v>
      </c>
      <c r="AM140" s="23">
        <v>7</v>
      </c>
      <c r="AN140" s="25">
        <v>7</v>
      </c>
      <c r="AO140" s="51">
        <v>1</v>
      </c>
    </row>
    <row r="141" spans="1:41" s="49" customFormat="1" ht="14" x14ac:dyDescent="0.3">
      <c r="A141" s="11">
        <v>9</v>
      </c>
      <c r="B141" s="69" t="s">
        <v>196</v>
      </c>
      <c r="C141" s="59">
        <v>2</v>
      </c>
      <c r="D141" s="51">
        <v>1</v>
      </c>
      <c r="E141" s="51">
        <v>1944</v>
      </c>
      <c r="F141" s="51"/>
      <c r="G141" s="51">
        <v>2</v>
      </c>
      <c r="H141" s="51" t="s">
        <v>19</v>
      </c>
      <c r="I141" s="51">
        <v>14</v>
      </c>
      <c r="J141" s="51">
        <v>109</v>
      </c>
      <c r="K141" s="51">
        <v>10826</v>
      </c>
      <c r="L141" s="52">
        <v>37419</v>
      </c>
      <c r="M141" s="11">
        <v>5</v>
      </c>
      <c r="N141" s="11" t="s">
        <v>19</v>
      </c>
      <c r="O141" s="11">
        <v>1</v>
      </c>
      <c r="P141" s="11">
        <v>157</v>
      </c>
      <c r="Q141" s="11" t="s">
        <v>47</v>
      </c>
      <c r="R141" s="11" t="s">
        <v>55</v>
      </c>
      <c r="S141" s="11">
        <v>83</v>
      </c>
      <c r="T141" s="11">
        <v>74</v>
      </c>
      <c r="U141" s="51">
        <v>126</v>
      </c>
      <c r="V141" s="51">
        <v>17</v>
      </c>
      <c r="W141" s="51">
        <v>2</v>
      </c>
      <c r="X141" s="51">
        <v>4</v>
      </c>
      <c r="Y141" s="11">
        <f t="shared" si="28"/>
        <v>149</v>
      </c>
      <c r="Z141" s="11">
        <f t="shared" si="29"/>
        <v>149</v>
      </c>
      <c r="AA141" s="27">
        <f t="shared" si="30"/>
        <v>100</v>
      </c>
      <c r="AB141" s="23">
        <f t="shared" si="31"/>
        <v>84.56375838926175</v>
      </c>
      <c r="AC141" s="23">
        <f t="shared" si="32"/>
        <v>84.56375838926175</v>
      </c>
      <c r="AD141" s="23">
        <f t="shared" si="33"/>
        <v>80.254777070063696</v>
      </c>
      <c r="AE141" s="52">
        <v>37530</v>
      </c>
      <c r="AF141" s="52">
        <v>37419</v>
      </c>
      <c r="AG141" s="51">
        <v>2002</v>
      </c>
      <c r="AH141" s="25">
        <v>58.328767123287669</v>
      </c>
      <c r="AI141" s="52">
        <v>40086</v>
      </c>
      <c r="AJ141" s="52">
        <v>38842</v>
      </c>
      <c r="AK141" s="51">
        <v>2006</v>
      </c>
      <c r="AL141" s="25">
        <v>61.923287671232877</v>
      </c>
      <c r="AM141" s="23">
        <v>3.5945205479452054</v>
      </c>
      <c r="AN141" s="25">
        <v>7</v>
      </c>
      <c r="AO141" s="51">
        <v>2</v>
      </c>
    </row>
    <row r="142" spans="1:41" s="49" customFormat="1" ht="14" x14ac:dyDescent="0.3">
      <c r="A142" s="11">
        <v>9</v>
      </c>
      <c r="B142" s="69" t="s">
        <v>197</v>
      </c>
      <c r="C142" s="59">
        <v>0</v>
      </c>
      <c r="D142" s="51">
        <v>2</v>
      </c>
      <c r="E142" s="51">
        <v>1938</v>
      </c>
      <c r="F142" s="51"/>
      <c r="G142" s="51">
        <v>1</v>
      </c>
      <c r="H142" s="51" t="s">
        <v>19</v>
      </c>
      <c r="I142" s="51">
        <v>14</v>
      </c>
      <c r="J142" s="51">
        <v>124</v>
      </c>
      <c r="K142" s="51">
        <v>12515</v>
      </c>
      <c r="L142" s="52">
        <v>37601</v>
      </c>
      <c r="M142" s="11">
        <v>5</v>
      </c>
      <c r="N142" s="11" t="s">
        <v>19</v>
      </c>
      <c r="O142" s="11">
        <v>1</v>
      </c>
      <c r="P142" s="11">
        <v>157</v>
      </c>
      <c r="Q142" s="11" t="s">
        <v>47</v>
      </c>
      <c r="R142" s="11" t="s">
        <v>55</v>
      </c>
      <c r="S142" s="11">
        <v>83</v>
      </c>
      <c r="T142" s="11">
        <v>74</v>
      </c>
      <c r="U142" s="51">
        <v>138</v>
      </c>
      <c r="V142" s="51">
        <v>5</v>
      </c>
      <c r="W142" s="51">
        <v>2</v>
      </c>
      <c r="X142" s="51">
        <v>0</v>
      </c>
      <c r="Y142" s="11">
        <f t="shared" si="28"/>
        <v>145</v>
      </c>
      <c r="Z142" s="11">
        <f t="shared" si="29"/>
        <v>145</v>
      </c>
      <c r="AA142" s="27">
        <f t="shared" si="30"/>
        <v>97</v>
      </c>
      <c r="AB142" s="23">
        <f t="shared" si="31"/>
        <v>95.172413793103445</v>
      </c>
      <c r="AC142" s="23">
        <f t="shared" si="32"/>
        <v>95.172413793103445</v>
      </c>
      <c r="AD142" s="23">
        <f t="shared" si="33"/>
        <v>87.898089171974519</v>
      </c>
      <c r="AE142" s="52">
        <v>37681</v>
      </c>
      <c r="AF142" s="52">
        <v>37601</v>
      </c>
      <c r="AG142" s="51">
        <v>2003</v>
      </c>
      <c r="AH142" s="25">
        <v>65.104109589041101</v>
      </c>
      <c r="AI142" s="52">
        <v>40237</v>
      </c>
      <c r="AJ142" s="52">
        <v>40237</v>
      </c>
      <c r="AK142" s="51">
        <v>2010</v>
      </c>
      <c r="AL142" s="25">
        <v>72.106849315068487</v>
      </c>
      <c r="AM142" s="23">
        <v>7.0027397260273974</v>
      </c>
      <c r="AN142" s="25">
        <v>7</v>
      </c>
      <c r="AO142" s="51">
        <v>2</v>
      </c>
    </row>
    <row r="143" spans="1:41" s="49" customFormat="1" ht="14" x14ac:dyDescent="0.3">
      <c r="A143" s="11">
        <v>9</v>
      </c>
      <c r="B143" s="69" t="s">
        <v>198</v>
      </c>
      <c r="C143" s="59">
        <v>0</v>
      </c>
      <c r="D143" s="51">
        <v>1</v>
      </c>
      <c r="E143" s="51">
        <v>1956</v>
      </c>
      <c r="F143" s="51"/>
      <c r="G143" s="51">
        <v>1</v>
      </c>
      <c r="H143" s="51" t="s">
        <v>19</v>
      </c>
      <c r="I143" s="51">
        <v>15</v>
      </c>
      <c r="J143" s="51">
        <v>37</v>
      </c>
      <c r="K143" s="51">
        <v>3978</v>
      </c>
      <c r="L143" s="52">
        <v>38161</v>
      </c>
      <c r="M143" s="11">
        <v>5</v>
      </c>
      <c r="N143" s="11" t="s">
        <v>19</v>
      </c>
      <c r="O143" s="11">
        <v>1</v>
      </c>
      <c r="P143" s="51">
        <v>183</v>
      </c>
      <c r="Q143" s="51" t="s">
        <v>53</v>
      </c>
      <c r="R143" s="51" t="s">
        <v>54</v>
      </c>
      <c r="S143" s="51">
        <v>106</v>
      </c>
      <c r="T143" s="51">
        <v>77</v>
      </c>
      <c r="U143" s="51">
        <v>152</v>
      </c>
      <c r="V143" s="51">
        <v>21</v>
      </c>
      <c r="W143" s="51">
        <v>0</v>
      </c>
      <c r="X143" s="51">
        <v>0</v>
      </c>
      <c r="Y143" s="11">
        <f t="shared" si="28"/>
        <v>173</v>
      </c>
      <c r="Z143" s="11">
        <f t="shared" si="29"/>
        <v>173</v>
      </c>
      <c r="AA143" s="27">
        <f t="shared" si="30"/>
        <v>116</v>
      </c>
      <c r="AB143" s="23">
        <f t="shared" si="31"/>
        <v>87.861271676300575</v>
      </c>
      <c r="AC143" s="23">
        <f t="shared" si="32"/>
        <v>87.861271676300575</v>
      </c>
      <c r="AD143" s="23">
        <f t="shared" si="33"/>
        <v>83.060109289617486</v>
      </c>
      <c r="AE143" s="52">
        <v>38231</v>
      </c>
      <c r="AF143" s="52">
        <v>38161</v>
      </c>
      <c r="AG143" s="51">
        <v>2004</v>
      </c>
      <c r="AH143" s="25">
        <v>48.150684931506852</v>
      </c>
      <c r="AI143" s="52">
        <v>40786</v>
      </c>
      <c r="AJ143" s="52">
        <v>40786</v>
      </c>
      <c r="AK143" s="51">
        <v>2011</v>
      </c>
      <c r="AL143" s="25">
        <v>55.150684931506852</v>
      </c>
      <c r="AM143" s="23">
        <v>7</v>
      </c>
      <c r="AN143" s="25">
        <v>7</v>
      </c>
      <c r="AO143" s="51">
        <v>1</v>
      </c>
    </row>
    <row r="144" spans="1:41" s="49" customFormat="1" ht="14" x14ac:dyDescent="0.3">
      <c r="A144" s="11">
        <v>9</v>
      </c>
      <c r="B144" s="69" t="s">
        <v>199</v>
      </c>
      <c r="C144" s="59">
        <v>0</v>
      </c>
      <c r="D144" s="51">
        <v>1</v>
      </c>
      <c r="E144" s="51">
        <v>1948</v>
      </c>
      <c r="F144" s="51"/>
      <c r="G144" s="51">
        <v>1</v>
      </c>
      <c r="H144" s="51">
        <v>2</v>
      </c>
      <c r="I144" s="51">
        <v>15</v>
      </c>
      <c r="J144" s="51">
        <v>37</v>
      </c>
      <c r="K144" s="51">
        <v>3978</v>
      </c>
      <c r="L144" s="52">
        <v>38161</v>
      </c>
      <c r="M144" s="11">
        <v>5</v>
      </c>
      <c r="N144" s="11" t="s">
        <v>19</v>
      </c>
      <c r="O144" s="11">
        <v>1</v>
      </c>
      <c r="P144" s="51">
        <v>183</v>
      </c>
      <c r="Q144" s="51" t="s">
        <v>53</v>
      </c>
      <c r="R144" s="51" t="s">
        <v>54</v>
      </c>
      <c r="S144" s="51">
        <v>106</v>
      </c>
      <c r="T144" s="51">
        <v>77</v>
      </c>
      <c r="U144" s="51">
        <v>152</v>
      </c>
      <c r="V144" s="51">
        <v>21</v>
      </c>
      <c r="W144" s="51">
        <v>0</v>
      </c>
      <c r="X144" s="51">
        <v>0</v>
      </c>
      <c r="Y144" s="11">
        <f t="shared" si="28"/>
        <v>173</v>
      </c>
      <c r="Z144" s="11">
        <f t="shared" si="29"/>
        <v>173</v>
      </c>
      <c r="AA144" s="27">
        <f t="shared" si="30"/>
        <v>116</v>
      </c>
      <c r="AB144" s="23">
        <f t="shared" si="31"/>
        <v>87.861271676300575</v>
      </c>
      <c r="AC144" s="23">
        <f t="shared" si="32"/>
        <v>87.861271676300575</v>
      </c>
      <c r="AD144" s="23">
        <f t="shared" si="33"/>
        <v>83.060109289617486</v>
      </c>
      <c r="AE144" s="52">
        <v>38231</v>
      </c>
      <c r="AF144" s="52">
        <v>38161</v>
      </c>
      <c r="AG144" s="51">
        <v>2004</v>
      </c>
      <c r="AH144" s="25">
        <v>56.695890410958903</v>
      </c>
      <c r="AI144" s="52">
        <v>40786</v>
      </c>
      <c r="AJ144" s="52">
        <v>40786</v>
      </c>
      <c r="AK144" s="51">
        <v>2011</v>
      </c>
      <c r="AL144" s="25">
        <v>63.695890410958903</v>
      </c>
      <c r="AM144" s="23">
        <v>7</v>
      </c>
      <c r="AN144" s="25">
        <v>7</v>
      </c>
      <c r="AO144" s="51">
        <v>2</v>
      </c>
    </row>
    <row r="145" spans="1:41" s="49" customFormat="1" ht="14" x14ac:dyDescent="0.3">
      <c r="A145" s="11">
        <v>9</v>
      </c>
      <c r="B145" s="69" t="s">
        <v>200</v>
      </c>
      <c r="C145" s="59">
        <v>0</v>
      </c>
      <c r="D145" s="51">
        <v>1</v>
      </c>
      <c r="E145" s="51">
        <v>1948</v>
      </c>
      <c r="F145" s="51"/>
      <c r="G145" s="51">
        <v>3</v>
      </c>
      <c r="H145" s="51">
        <v>2</v>
      </c>
      <c r="I145" s="51">
        <v>15</v>
      </c>
      <c r="J145" s="51">
        <v>46</v>
      </c>
      <c r="K145" s="51">
        <v>5130</v>
      </c>
      <c r="L145" s="52">
        <v>38308</v>
      </c>
      <c r="M145" s="11">
        <v>5</v>
      </c>
      <c r="N145" s="11" t="s">
        <v>19</v>
      </c>
      <c r="O145" s="11">
        <v>1</v>
      </c>
      <c r="P145" s="51">
        <v>183</v>
      </c>
      <c r="Q145" s="51" t="s">
        <v>53</v>
      </c>
      <c r="R145" s="51" t="s">
        <v>54</v>
      </c>
      <c r="S145" s="51">
        <v>106</v>
      </c>
      <c r="T145" s="51">
        <v>77</v>
      </c>
      <c r="U145" s="51">
        <v>149</v>
      </c>
      <c r="V145" s="51">
        <v>24</v>
      </c>
      <c r="W145" s="51">
        <v>1</v>
      </c>
      <c r="X145" s="51">
        <v>0</v>
      </c>
      <c r="Y145" s="11">
        <f t="shared" si="28"/>
        <v>174</v>
      </c>
      <c r="Z145" s="11">
        <f t="shared" si="29"/>
        <v>174</v>
      </c>
      <c r="AA145" s="27">
        <f t="shared" si="30"/>
        <v>116</v>
      </c>
      <c r="AB145" s="23">
        <f t="shared" si="31"/>
        <v>85.632183908045974</v>
      </c>
      <c r="AC145" s="23">
        <f t="shared" si="32"/>
        <v>85.632183908045974</v>
      </c>
      <c r="AD145" s="23">
        <f t="shared" si="33"/>
        <v>81.420765027322403</v>
      </c>
      <c r="AE145" s="52">
        <v>38308</v>
      </c>
      <c r="AF145" s="52">
        <v>38308</v>
      </c>
      <c r="AG145" s="51">
        <v>2004</v>
      </c>
      <c r="AH145" s="25">
        <v>56.419178082191777</v>
      </c>
      <c r="AI145" s="52">
        <v>40863</v>
      </c>
      <c r="AJ145" s="52">
        <v>40863</v>
      </c>
      <c r="AK145" s="51">
        <v>2011</v>
      </c>
      <c r="AL145" s="25">
        <v>63.419178082191777</v>
      </c>
      <c r="AM145" s="23">
        <v>7</v>
      </c>
      <c r="AN145" s="25">
        <v>7</v>
      </c>
      <c r="AO145" s="51">
        <v>2</v>
      </c>
    </row>
    <row r="146" spans="1:41" s="49" customFormat="1" ht="14" x14ac:dyDescent="0.3">
      <c r="A146" s="11">
        <v>9</v>
      </c>
      <c r="B146" s="69" t="s">
        <v>201</v>
      </c>
      <c r="C146" s="59">
        <v>1</v>
      </c>
      <c r="D146" s="51">
        <v>1</v>
      </c>
      <c r="E146" s="51">
        <v>1952</v>
      </c>
      <c r="F146" s="51"/>
      <c r="G146" s="51">
        <v>1</v>
      </c>
      <c r="H146" s="51">
        <v>2</v>
      </c>
      <c r="I146" s="51">
        <v>15</v>
      </c>
      <c r="J146" s="51">
        <v>55</v>
      </c>
      <c r="K146" s="51">
        <v>6132</v>
      </c>
      <c r="L146" s="52">
        <v>38406</v>
      </c>
      <c r="M146" s="11">
        <v>5</v>
      </c>
      <c r="N146" s="11" t="s">
        <v>19</v>
      </c>
      <c r="O146" s="11">
        <v>1</v>
      </c>
      <c r="P146" s="51">
        <v>183</v>
      </c>
      <c r="Q146" s="51" t="s">
        <v>53</v>
      </c>
      <c r="R146" s="51" t="s">
        <v>54</v>
      </c>
      <c r="S146" s="51">
        <v>106</v>
      </c>
      <c r="T146" s="51">
        <v>77</v>
      </c>
      <c r="U146" s="51">
        <v>158</v>
      </c>
      <c r="V146" s="51">
        <v>15</v>
      </c>
      <c r="W146" s="51">
        <v>2</v>
      </c>
      <c r="X146" s="51">
        <v>0</v>
      </c>
      <c r="Y146" s="11">
        <f t="shared" si="28"/>
        <v>175</v>
      </c>
      <c r="Z146" s="11">
        <f t="shared" si="29"/>
        <v>175</v>
      </c>
      <c r="AA146" s="27">
        <f t="shared" si="30"/>
        <v>117</v>
      </c>
      <c r="AB146" s="23">
        <f t="shared" si="31"/>
        <v>90.285714285714278</v>
      </c>
      <c r="AC146" s="23">
        <f t="shared" si="32"/>
        <v>90.285714285714278</v>
      </c>
      <c r="AD146" s="23">
        <f t="shared" si="33"/>
        <v>86.338797814207652</v>
      </c>
      <c r="AE146" s="52">
        <v>38406</v>
      </c>
      <c r="AF146" s="52">
        <v>38406</v>
      </c>
      <c r="AG146" s="51">
        <v>2005</v>
      </c>
      <c r="AH146" s="25">
        <v>52.953424657534249</v>
      </c>
      <c r="AI146" s="52">
        <v>40961</v>
      </c>
      <c r="AJ146" s="52">
        <v>40961</v>
      </c>
      <c r="AK146" s="51">
        <v>2012</v>
      </c>
      <c r="AL146" s="25">
        <v>59.953424657534249</v>
      </c>
      <c r="AM146" s="23">
        <v>7</v>
      </c>
      <c r="AN146" s="25">
        <v>7</v>
      </c>
      <c r="AO146" s="51">
        <v>1</v>
      </c>
    </row>
    <row r="147" spans="1:41" s="49" customFormat="1" ht="14" x14ac:dyDescent="0.3">
      <c r="A147" s="11">
        <v>9</v>
      </c>
      <c r="B147" s="69" t="s">
        <v>202</v>
      </c>
      <c r="C147" s="59">
        <v>2</v>
      </c>
      <c r="D147" s="51">
        <v>1</v>
      </c>
      <c r="E147" s="51">
        <v>1959</v>
      </c>
      <c r="F147" s="51"/>
      <c r="G147" s="51">
        <v>2</v>
      </c>
      <c r="H147" s="51">
        <v>2</v>
      </c>
      <c r="I147" s="51">
        <v>15</v>
      </c>
      <c r="J147" s="51">
        <v>58</v>
      </c>
      <c r="K147" s="51">
        <v>6487</v>
      </c>
      <c r="L147" s="52">
        <v>38462</v>
      </c>
      <c r="M147" s="11">
        <v>5</v>
      </c>
      <c r="N147" s="11" t="s">
        <v>19</v>
      </c>
      <c r="O147" s="11">
        <v>1</v>
      </c>
      <c r="P147" s="51">
        <v>183</v>
      </c>
      <c r="Q147" s="51" t="s">
        <v>53</v>
      </c>
      <c r="R147" s="51" t="s">
        <v>54</v>
      </c>
      <c r="S147" s="51">
        <v>106</v>
      </c>
      <c r="T147" s="51">
        <v>77</v>
      </c>
      <c r="U147" s="51">
        <v>136</v>
      </c>
      <c r="V147" s="51">
        <v>29</v>
      </c>
      <c r="W147" s="51">
        <v>14</v>
      </c>
      <c r="X147" s="51">
        <v>0</v>
      </c>
      <c r="Y147" s="11">
        <f t="shared" si="28"/>
        <v>179</v>
      </c>
      <c r="Z147" s="11">
        <f t="shared" si="29"/>
        <v>179</v>
      </c>
      <c r="AA147" s="27">
        <f t="shared" si="30"/>
        <v>120</v>
      </c>
      <c r="AB147" s="23">
        <f t="shared" si="31"/>
        <v>75.977653631284909</v>
      </c>
      <c r="AC147" s="23">
        <f t="shared" si="32"/>
        <v>75.977653631284909</v>
      </c>
      <c r="AD147" s="23">
        <f t="shared" si="33"/>
        <v>74.316939890710387</v>
      </c>
      <c r="AE147" s="52">
        <v>38462</v>
      </c>
      <c r="AF147" s="52">
        <v>38462</v>
      </c>
      <c r="AG147" s="51">
        <v>2005</v>
      </c>
      <c r="AH147" s="25">
        <v>45.835616438356162</v>
      </c>
      <c r="AI147" s="52">
        <v>41018</v>
      </c>
      <c r="AJ147" s="52">
        <v>41018</v>
      </c>
      <c r="AK147" s="51">
        <v>2012</v>
      </c>
      <c r="AL147" s="25">
        <v>52.838356164383562</v>
      </c>
      <c r="AM147" s="23">
        <v>7.0027397260273974</v>
      </c>
      <c r="AN147" s="25">
        <v>7</v>
      </c>
      <c r="AO147" s="51">
        <v>2</v>
      </c>
    </row>
    <row r="148" spans="1:41" s="49" customFormat="1" ht="14" x14ac:dyDescent="0.3">
      <c r="A148" s="11">
        <v>9</v>
      </c>
      <c r="B148" s="69" t="s">
        <v>203</v>
      </c>
      <c r="C148" s="59">
        <v>2</v>
      </c>
      <c r="D148" s="51">
        <v>1</v>
      </c>
      <c r="E148" s="51">
        <v>1961</v>
      </c>
      <c r="F148" s="51"/>
      <c r="G148" s="51">
        <v>2</v>
      </c>
      <c r="H148" s="51">
        <v>1</v>
      </c>
      <c r="I148" s="51">
        <v>15</v>
      </c>
      <c r="J148" s="51">
        <v>86</v>
      </c>
      <c r="K148" s="51">
        <v>9936</v>
      </c>
      <c r="L148" s="52">
        <v>38799</v>
      </c>
      <c r="M148" s="11">
        <v>5</v>
      </c>
      <c r="N148" s="11" t="s">
        <v>19</v>
      </c>
      <c r="O148" s="11">
        <v>1</v>
      </c>
      <c r="P148" s="51">
        <v>183</v>
      </c>
      <c r="Q148" s="51" t="s">
        <v>53</v>
      </c>
      <c r="R148" s="51" t="s">
        <v>54</v>
      </c>
      <c r="S148" s="51">
        <v>106</v>
      </c>
      <c r="T148" s="51">
        <v>77</v>
      </c>
      <c r="U148" s="51">
        <v>158</v>
      </c>
      <c r="V148" s="51">
        <v>6</v>
      </c>
      <c r="W148" s="51">
        <v>15</v>
      </c>
      <c r="X148" s="51">
        <v>0</v>
      </c>
      <c r="Y148" s="11">
        <f t="shared" si="28"/>
        <v>179</v>
      </c>
      <c r="Z148" s="11">
        <f t="shared" si="29"/>
        <v>179</v>
      </c>
      <c r="AA148" s="27">
        <f t="shared" si="30"/>
        <v>120</v>
      </c>
      <c r="AB148" s="23">
        <f t="shared" si="31"/>
        <v>88.268156424581008</v>
      </c>
      <c r="AC148" s="23">
        <f t="shared" si="32"/>
        <v>88.268156424581008</v>
      </c>
      <c r="AD148" s="23">
        <f t="shared" si="33"/>
        <v>86.338797814207652</v>
      </c>
      <c r="AE148" s="52">
        <v>38842</v>
      </c>
      <c r="AF148" s="52">
        <v>38799</v>
      </c>
      <c r="AG148" s="51">
        <v>2006</v>
      </c>
      <c r="AH148" s="25">
        <v>45.172602739726024</v>
      </c>
      <c r="AI148" s="52">
        <v>41398</v>
      </c>
      <c r="AJ148" s="52">
        <v>41398</v>
      </c>
      <c r="AK148" s="51">
        <v>2013</v>
      </c>
      <c r="AL148" s="25">
        <v>52.175342465753424</v>
      </c>
      <c r="AM148" s="23">
        <v>7.0027397260273974</v>
      </c>
      <c r="AN148" s="25">
        <v>7</v>
      </c>
      <c r="AO148" s="51">
        <v>2</v>
      </c>
    </row>
    <row r="149" spans="1:41" s="49" customFormat="1" ht="14" x14ac:dyDescent="0.3">
      <c r="A149" s="11">
        <v>9</v>
      </c>
      <c r="B149" s="69" t="s">
        <v>204</v>
      </c>
      <c r="C149" s="59">
        <v>2</v>
      </c>
      <c r="D149" s="51">
        <v>1</v>
      </c>
      <c r="E149" s="51">
        <v>1944</v>
      </c>
      <c r="F149" s="51"/>
      <c r="G149" s="51">
        <v>2</v>
      </c>
      <c r="H149" s="51">
        <v>1</v>
      </c>
      <c r="I149" s="51">
        <v>15</v>
      </c>
      <c r="J149" s="51">
        <v>86</v>
      </c>
      <c r="K149" s="51">
        <v>9936</v>
      </c>
      <c r="L149" s="52">
        <v>38799</v>
      </c>
      <c r="M149" s="11">
        <v>5</v>
      </c>
      <c r="N149" s="11" t="s">
        <v>19</v>
      </c>
      <c r="O149" s="11">
        <v>1</v>
      </c>
      <c r="P149" s="51">
        <v>183</v>
      </c>
      <c r="Q149" s="51" t="s">
        <v>53</v>
      </c>
      <c r="R149" s="51" t="s">
        <v>54</v>
      </c>
      <c r="S149" s="51">
        <v>106</v>
      </c>
      <c r="T149" s="51">
        <v>77</v>
      </c>
      <c r="U149" s="51">
        <v>158</v>
      </c>
      <c r="V149" s="51">
        <v>6</v>
      </c>
      <c r="W149" s="51">
        <v>15</v>
      </c>
      <c r="X149" s="51">
        <v>0</v>
      </c>
      <c r="Y149" s="11">
        <f t="shared" si="28"/>
        <v>179</v>
      </c>
      <c r="Z149" s="11">
        <f t="shared" si="29"/>
        <v>179</v>
      </c>
      <c r="AA149" s="27">
        <f t="shared" si="30"/>
        <v>120</v>
      </c>
      <c r="AB149" s="23">
        <f t="shared" si="31"/>
        <v>88.268156424581008</v>
      </c>
      <c r="AC149" s="23">
        <f t="shared" si="32"/>
        <v>88.268156424581008</v>
      </c>
      <c r="AD149" s="23">
        <f t="shared" si="33"/>
        <v>86.338797814207652</v>
      </c>
      <c r="AE149" s="52">
        <v>38842</v>
      </c>
      <c r="AF149" s="52">
        <v>38799</v>
      </c>
      <c r="AG149" s="51">
        <v>2006</v>
      </c>
      <c r="AH149" s="25">
        <v>61.923287671232877</v>
      </c>
      <c r="AI149" s="52">
        <v>41398</v>
      </c>
      <c r="AJ149" s="52">
        <v>41398</v>
      </c>
      <c r="AK149" s="51">
        <v>2013</v>
      </c>
      <c r="AL149" s="25">
        <v>68.92602739726027</v>
      </c>
      <c r="AM149" s="23">
        <v>7.0027397260273974</v>
      </c>
      <c r="AN149" s="25">
        <v>7</v>
      </c>
      <c r="AO149" s="51">
        <v>1</v>
      </c>
    </row>
    <row r="150" spans="1:41" s="49" customFormat="1" ht="14" x14ac:dyDescent="0.3">
      <c r="A150" s="11">
        <v>9</v>
      </c>
      <c r="B150" s="69" t="s">
        <v>205</v>
      </c>
      <c r="C150" s="59">
        <v>0</v>
      </c>
      <c r="D150" s="51">
        <v>1</v>
      </c>
      <c r="E150" s="51">
        <v>1944</v>
      </c>
      <c r="F150" s="51"/>
      <c r="G150" s="51">
        <v>1</v>
      </c>
      <c r="H150" s="51">
        <v>1</v>
      </c>
      <c r="I150" s="51">
        <v>15</v>
      </c>
      <c r="J150" s="51">
        <v>86</v>
      </c>
      <c r="K150" s="51">
        <v>9936</v>
      </c>
      <c r="L150" s="52">
        <v>38799</v>
      </c>
      <c r="M150" s="11">
        <v>5</v>
      </c>
      <c r="N150" s="11" t="s">
        <v>19</v>
      </c>
      <c r="O150" s="11">
        <v>1</v>
      </c>
      <c r="P150" s="51">
        <v>183</v>
      </c>
      <c r="Q150" s="51" t="s">
        <v>53</v>
      </c>
      <c r="R150" s="51" t="s">
        <v>54</v>
      </c>
      <c r="S150" s="51">
        <v>106</v>
      </c>
      <c r="T150" s="51">
        <v>77</v>
      </c>
      <c r="U150" s="51">
        <v>158</v>
      </c>
      <c r="V150" s="51">
        <v>6</v>
      </c>
      <c r="W150" s="51">
        <v>15</v>
      </c>
      <c r="X150" s="51">
        <v>0</v>
      </c>
      <c r="Y150" s="11">
        <f t="shared" si="28"/>
        <v>179</v>
      </c>
      <c r="Z150" s="11">
        <f t="shared" si="29"/>
        <v>179</v>
      </c>
      <c r="AA150" s="27">
        <f t="shared" si="30"/>
        <v>120</v>
      </c>
      <c r="AB150" s="23">
        <f t="shared" si="31"/>
        <v>88.268156424581008</v>
      </c>
      <c r="AC150" s="23">
        <f t="shared" si="32"/>
        <v>88.268156424581008</v>
      </c>
      <c r="AD150" s="23">
        <f t="shared" si="33"/>
        <v>86.338797814207652</v>
      </c>
      <c r="AE150" s="52">
        <v>38842</v>
      </c>
      <c r="AF150" s="52">
        <v>38799</v>
      </c>
      <c r="AG150" s="51">
        <v>2006</v>
      </c>
      <c r="AH150" s="25">
        <v>61.769863013698632</v>
      </c>
      <c r="AI150" s="52">
        <v>41398</v>
      </c>
      <c r="AJ150" s="52">
        <v>41398</v>
      </c>
      <c r="AK150" s="51">
        <v>2013</v>
      </c>
      <c r="AL150" s="25">
        <v>68.772602739726025</v>
      </c>
      <c r="AM150" s="23">
        <v>7.0027397260273974</v>
      </c>
      <c r="AN150" s="25">
        <v>7</v>
      </c>
      <c r="AO150" s="51">
        <v>1</v>
      </c>
    </row>
    <row r="151" spans="1:41" s="49" customFormat="1" ht="14" x14ac:dyDescent="0.3">
      <c r="A151" s="11">
        <v>9</v>
      </c>
      <c r="B151" s="69" t="s">
        <v>206</v>
      </c>
      <c r="C151" s="59">
        <v>0</v>
      </c>
      <c r="D151" s="59">
        <v>2</v>
      </c>
      <c r="E151" s="59">
        <v>1953</v>
      </c>
      <c r="F151" s="59"/>
      <c r="G151" s="59">
        <v>1</v>
      </c>
      <c r="H151" s="59">
        <v>1</v>
      </c>
      <c r="I151" s="51">
        <v>15</v>
      </c>
      <c r="J151" s="51">
        <v>86</v>
      </c>
      <c r="K151" s="51">
        <v>9936</v>
      </c>
      <c r="L151" s="52">
        <v>38799</v>
      </c>
      <c r="M151" s="11">
        <v>5</v>
      </c>
      <c r="N151" s="11" t="s">
        <v>19</v>
      </c>
      <c r="O151" s="11">
        <v>1</v>
      </c>
      <c r="P151" s="51">
        <v>183</v>
      </c>
      <c r="Q151" s="51" t="s">
        <v>53</v>
      </c>
      <c r="R151" s="51" t="s">
        <v>54</v>
      </c>
      <c r="S151" s="51">
        <v>106</v>
      </c>
      <c r="T151" s="51">
        <v>77</v>
      </c>
      <c r="U151" s="51">
        <v>158</v>
      </c>
      <c r="V151" s="51">
        <v>6</v>
      </c>
      <c r="W151" s="51">
        <v>15</v>
      </c>
      <c r="X151" s="51">
        <v>0</v>
      </c>
      <c r="Y151" s="11">
        <f t="shared" si="28"/>
        <v>179</v>
      </c>
      <c r="Z151" s="11">
        <f t="shared" si="29"/>
        <v>179</v>
      </c>
      <c r="AA151" s="27">
        <f t="shared" si="30"/>
        <v>120</v>
      </c>
      <c r="AB151" s="64" t="s">
        <v>19</v>
      </c>
      <c r="AC151" s="64" t="s">
        <v>19</v>
      </c>
      <c r="AD151" s="23">
        <f t="shared" si="33"/>
        <v>86.338797814207652</v>
      </c>
      <c r="AE151" s="52">
        <v>38842</v>
      </c>
      <c r="AF151" s="52">
        <v>38799</v>
      </c>
      <c r="AG151" s="51">
        <v>2006</v>
      </c>
      <c r="AH151" s="25">
        <v>52.93150684931507</v>
      </c>
      <c r="AI151" s="52">
        <v>41398</v>
      </c>
      <c r="AJ151" s="60">
        <v>41398</v>
      </c>
      <c r="AK151" s="59">
        <v>2013</v>
      </c>
      <c r="AL151" s="25">
        <v>59.934246575342463</v>
      </c>
      <c r="AM151" s="64">
        <v>7.0027397260273974</v>
      </c>
      <c r="AN151" s="25">
        <v>7</v>
      </c>
      <c r="AO151" s="59">
        <v>2</v>
      </c>
    </row>
    <row r="152" spans="1:41" s="49" customFormat="1" ht="14" x14ac:dyDescent="0.3">
      <c r="A152" s="11">
        <v>9</v>
      </c>
      <c r="B152" s="69" t="s">
        <v>207</v>
      </c>
      <c r="C152" s="59">
        <v>1</v>
      </c>
      <c r="D152" s="51">
        <v>2</v>
      </c>
      <c r="E152" s="51">
        <v>1948</v>
      </c>
      <c r="F152" s="51"/>
      <c r="G152" s="51">
        <v>1</v>
      </c>
      <c r="H152" s="51" t="s">
        <v>19</v>
      </c>
      <c r="I152" s="51">
        <v>15</v>
      </c>
      <c r="J152" s="51">
        <v>86</v>
      </c>
      <c r="K152" s="51">
        <v>9936</v>
      </c>
      <c r="L152" s="52">
        <v>38799</v>
      </c>
      <c r="M152" s="11">
        <v>5</v>
      </c>
      <c r="N152" s="11" t="s">
        <v>19</v>
      </c>
      <c r="O152" s="11">
        <v>1</v>
      </c>
      <c r="P152" s="51">
        <v>183</v>
      </c>
      <c r="Q152" s="51" t="s">
        <v>53</v>
      </c>
      <c r="R152" s="51" t="s">
        <v>54</v>
      </c>
      <c r="S152" s="51">
        <v>106</v>
      </c>
      <c r="T152" s="51">
        <v>77</v>
      </c>
      <c r="U152" s="51">
        <v>158</v>
      </c>
      <c r="V152" s="51">
        <v>6</v>
      </c>
      <c r="W152" s="51">
        <v>15</v>
      </c>
      <c r="X152" s="51">
        <v>0</v>
      </c>
      <c r="Y152" s="11">
        <f t="shared" si="28"/>
        <v>179</v>
      </c>
      <c r="Z152" s="11">
        <f t="shared" si="29"/>
        <v>179</v>
      </c>
      <c r="AA152" s="27">
        <f t="shared" si="30"/>
        <v>120</v>
      </c>
      <c r="AB152" s="23">
        <f>U152/Z152*100</f>
        <v>88.268156424581008</v>
      </c>
      <c r="AC152" s="23">
        <f>U152/Y152*100</f>
        <v>88.268156424581008</v>
      </c>
      <c r="AD152" s="23">
        <f t="shared" si="33"/>
        <v>86.338797814207652</v>
      </c>
      <c r="AE152" s="52">
        <v>38808</v>
      </c>
      <c r="AF152" s="52">
        <v>38799</v>
      </c>
      <c r="AG152" s="51">
        <v>2006</v>
      </c>
      <c r="AH152" s="25">
        <v>57.6</v>
      </c>
      <c r="AI152" s="52">
        <v>41364</v>
      </c>
      <c r="AJ152" s="52">
        <v>41364</v>
      </c>
      <c r="AK152" s="51">
        <v>2013</v>
      </c>
      <c r="AL152" s="25">
        <v>64.602739726027394</v>
      </c>
      <c r="AM152" s="23">
        <v>7.0027397260273974</v>
      </c>
      <c r="AN152" s="25">
        <v>7</v>
      </c>
      <c r="AO152" s="51">
        <v>1</v>
      </c>
    </row>
    <row r="153" spans="1:41" s="49" customFormat="1" ht="14" x14ac:dyDescent="0.3">
      <c r="A153" s="11">
        <v>9</v>
      </c>
      <c r="B153" s="69" t="s">
        <v>208</v>
      </c>
      <c r="C153" s="59">
        <v>2</v>
      </c>
      <c r="D153" s="51">
        <v>2</v>
      </c>
      <c r="E153" s="51">
        <v>1948</v>
      </c>
      <c r="F153" s="51"/>
      <c r="G153" s="51">
        <v>2</v>
      </c>
      <c r="H153" s="51">
        <v>1</v>
      </c>
      <c r="I153" s="51">
        <v>15</v>
      </c>
      <c r="J153" s="51">
        <v>86</v>
      </c>
      <c r="K153" s="51">
        <v>9936</v>
      </c>
      <c r="L153" s="52">
        <v>38799</v>
      </c>
      <c r="M153" s="11">
        <v>5</v>
      </c>
      <c r="N153" s="11" t="s">
        <v>19</v>
      </c>
      <c r="O153" s="11">
        <v>1</v>
      </c>
      <c r="P153" s="51">
        <v>183</v>
      </c>
      <c r="Q153" s="51" t="s">
        <v>53</v>
      </c>
      <c r="R153" s="51" t="s">
        <v>54</v>
      </c>
      <c r="S153" s="51">
        <v>106</v>
      </c>
      <c r="T153" s="51">
        <v>77</v>
      </c>
      <c r="U153" s="51">
        <v>158</v>
      </c>
      <c r="V153" s="51">
        <v>6</v>
      </c>
      <c r="W153" s="51">
        <v>15</v>
      </c>
      <c r="X153" s="51">
        <v>0</v>
      </c>
      <c r="Y153" s="11">
        <f t="shared" si="28"/>
        <v>179</v>
      </c>
      <c r="Z153" s="11">
        <f t="shared" si="29"/>
        <v>179</v>
      </c>
      <c r="AA153" s="27">
        <f t="shared" si="30"/>
        <v>120</v>
      </c>
      <c r="AB153" s="23">
        <f>U153/Z153*100</f>
        <v>88.268156424581008</v>
      </c>
      <c r="AC153" s="23">
        <f>U153/Y153*100</f>
        <v>88.268156424581008</v>
      </c>
      <c r="AD153" s="23">
        <f t="shared" si="33"/>
        <v>86.338797814207652</v>
      </c>
      <c r="AE153" s="52">
        <v>38842</v>
      </c>
      <c r="AF153" s="52">
        <v>38799</v>
      </c>
      <c r="AG153" s="51">
        <v>2006</v>
      </c>
      <c r="AH153" s="25">
        <v>58.12054794520548</v>
      </c>
      <c r="AI153" s="52">
        <v>41398</v>
      </c>
      <c r="AJ153" s="52">
        <v>41398</v>
      </c>
      <c r="AK153" s="51">
        <v>2013</v>
      </c>
      <c r="AL153" s="25">
        <v>65.123287671232873</v>
      </c>
      <c r="AM153" s="23">
        <v>7.0027397260273974</v>
      </c>
      <c r="AN153" s="25">
        <v>7</v>
      </c>
      <c r="AO153" s="51">
        <v>1</v>
      </c>
    </row>
    <row r="154" spans="1:41" s="49" customFormat="1" ht="14" x14ac:dyDescent="0.3">
      <c r="A154" s="11">
        <v>9</v>
      </c>
      <c r="B154" s="69" t="s">
        <v>209</v>
      </c>
      <c r="C154" s="59">
        <v>1</v>
      </c>
      <c r="D154" s="51">
        <v>1</v>
      </c>
      <c r="E154" s="51">
        <v>1952</v>
      </c>
      <c r="F154" s="51"/>
      <c r="G154" s="51">
        <v>1</v>
      </c>
      <c r="H154" s="51">
        <v>2</v>
      </c>
      <c r="I154" s="51">
        <v>15</v>
      </c>
      <c r="J154" s="51">
        <v>89</v>
      </c>
      <c r="K154" s="51">
        <v>10336</v>
      </c>
      <c r="L154" s="52">
        <v>38854</v>
      </c>
      <c r="M154" s="11">
        <v>5</v>
      </c>
      <c r="N154" s="11" t="s">
        <v>19</v>
      </c>
      <c r="O154" s="11">
        <v>1</v>
      </c>
      <c r="P154" s="51">
        <v>183</v>
      </c>
      <c r="Q154" s="51" t="s">
        <v>53</v>
      </c>
      <c r="R154" s="51" t="s">
        <v>54</v>
      </c>
      <c r="S154" s="51">
        <v>106</v>
      </c>
      <c r="T154" s="51">
        <v>77</v>
      </c>
      <c r="U154" s="51">
        <v>164</v>
      </c>
      <c r="V154" s="51">
        <v>9</v>
      </c>
      <c r="W154" s="51">
        <v>3</v>
      </c>
      <c r="X154" s="51">
        <v>0</v>
      </c>
      <c r="Y154" s="11">
        <f t="shared" si="28"/>
        <v>176</v>
      </c>
      <c r="Z154" s="11">
        <f t="shared" si="29"/>
        <v>176</v>
      </c>
      <c r="AA154" s="27">
        <f t="shared" si="30"/>
        <v>118</v>
      </c>
      <c r="AB154" s="23">
        <f>U154/Z154*100</f>
        <v>93.181818181818173</v>
      </c>
      <c r="AC154" s="23">
        <f>U154/Y154*100</f>
        <v>93.181818181818173</v>
      </c>
      <c r="AD154" s="23">
        <f t="shared" si="33"/>
        <v>89.617486338797818</v>
      </c>
      <c r="AE154" s="52">
        <v>38854</v>
      </c>
      <c r="AF154" s="52">
        <v>38854</v>
      </c>
      <c r="AG154" s="51">
        <v>2006</v>
      </c>
      <c r="AH154" s="25">
        <v>54.328767123287669</v>
      </c>
      <c r="AI154" s="52">
        <v>41410</v>
      </c>
      <c r="AJ154" s="52">
        <v>39113</v>
      </c>
      <c r="AK154" s="51">
        <v>2007</v>
      </c>
      <c r="AL154" s="25">
        <v>55.038356164383565</v>
      </c>
      <c r="AM154" s="23">
        <v>0.70958904109589038</v>
      </c>
      <c r="AN154" s="25">
        <v>7</v>
      </c>
      <c r="AO154" s="51">
        <v>2</v>
      </c>
    </row>
    <row r="155" spans="1:41" s="49" customFormat="1" ht="14" x14ac:dyDescent="0.3">
      <c r="A155" s="11">
        <v>9</v>
      </c>
      <c r="B155" s="69" t="s">
        <v>210</v>
      </c>
      <c r="C155" s="59">
        <v>1</v>
      </c>
      <c r="D155" s="51">
        <v>1</v>
      </c>
      <c r="E155" s="51">
        <v>1952</v>
      </c>
      <c r="F155" s="51"/>
      <c r="G155" s="51">
        <v>1</v>
      </c>
      <c r="H155" s="51">
        <v>2</v>
      </c>
      <c r="I155" s="51">
        <v>15</v>
      </c>
      <c r="J155" s="51">
        <v>107</v>
      </c>
      <c r="K155" s="51">
        <v>12552</v>
      </c>
      <c r="L155" s="52">
        <v>39058</v>
      </c>
      <c r="M155" s="11">
        <v>5</v>
      </c>
      <c r="N155" s="11" t="s">
        <v>19</v>
      </c>
      <c r="O155" s="11">
        <v>1</v>
      </c>
      <c r="P155" s="51">
        <v>183</v>
      </c>
      <c r="Q155" s="51" t="s">
        <v>53</v>
      </c>
      <c r="R155" s="51" t="s">
        <v>54</v>
      </c>
      <c r="S155" s="51">
        <v>106</v>
      </c>
      <c r="T155" s="51">
        <v>77</v>
      </c>
      <c r="U155" s="51">
        <v>146</v>
      </c>
      <c r="V155" s="51" t="s">
        <v>19</v>
      </c>
      <c r="W155" s="51" t="s">
        <v>19</v>
      </c>
      <c r="X155" s="51" t="s">
        <v>19</v>
      </c>
      <c r="Y155" s="11">
        <v>178</v>
      </c>
      <c r="Z155" s="11" t="s">
        <v>19</v>
      </c>
      <c r="AA155" s="27" t="s">
        <v>19</v>
      </c>
      <c r="AB155" s="23" t="s">
        <v>19</v>
      </c>
      <c r="AC155" s="23">
        <f>U155/Y155*100</f>
        <v>82.022471910112358</v>
      </c>
      <c r="AD155" s="23">
        <f t="shared" si="33"/>
        <v>79.78142076502732</v>
      </c>
      <c r="AE155" s="52">
        <v>39114</v>
      </c>
      <c r="AF155" s="52">
        <v>39058</v>
      </c>
      <c r="AG155" s="51">
        <v>2007</v>
      </c>
      <c r="AH155" s="25">
        <v>55.041095890410958</v>
      </c>
      <c r="AI155" s="52">
        <v>41670</v>
      </c>
      <c r="AJ155" s="52">
        <v>41670</v>
      </c>
      <c r="AK155" s="51">
        <v>2014</v>
      </c>
      <c r="AL155" s="25">
        <v>62.043835616438358</v>
      </c>
      <c r="AM155" s="23">
        <v>7.0027397260273974</v>
      </c>
      <c r="AN155" s="25">
        <v>7</v>
      </c>
      <c r="AO155" s="51">
        <v>1</v>
      </c>
    </row>
    <row r="156" spans="1:41" s="49" customFormat="1" ht="14" x14ac:dyDescent="0.3">
      <c r="A156" s="11">
        <v>9</v>
      </c>
      <c r="B156" s="69" t="s">
        <v>211</v>
      </c>
      <c r="C156" s="59">
        <v>2</v>
      </c>
      <c r="D156" s="51">
        <v>1</v>
      </c>
      <c r="E156" s="51">
        <v>1944</v>
      </c>
      <c r="F156" s="51">
        <v>4</v>
      </c>
      <c r="G156" s="51">
        <v>2</v>
      </c>
      <c r="H156" s="51">
        <v>1</v>
      </c>
      <c r="I156" s="51">
        <v>15</v>
      </c>
      <c r="J156" s="51">
        <v>107</v>
      </c>
      <c r="K156" s="51">
        <v>12552</v>
      </c>
      <c r="L156" s="52">
        <v>39058</v>
      </c>
      <c r="M156" s="11">
        <v>5</v>
      </c>
      <c r="N156" s="11" t="s">
        <v>19</v>
      </c>
      <c r="O156" s="11">
        <v>1</v>
      </c>
      <c r="P156" s="51">
        <v>183</v>
      </c>
      <c r="Q156" s="51" t="s">
        <v>53</v>
      </c>
      <c r="R156" s="51" t="s">
        <v>54</v>
      </c>
      <c r="S156" s="51">
        <v>106</v>
      </c>
      <c r="T156" s="51">
        <v>77</v>
      </c>
      <c r="U156" s="51">
        <v>183</v>
      </c>
      <c r="V156" s="51" t="s">
        <v>19</v>
      </c>
      <c r="W156" s="46" t="s">
        <v>19</v>
      </c>
      <c r="X156" s="46" t="s">
        <v>19</v>
      </c>
      <c r="Y156" s="46" t="s">
        <v>19</v>
      </c>
      <c r="Z156" s="46" t="s">
        <v>19</v>
      </c>
      <c r="AA156" s="46" t="s">
        <v>19</v>
      </c>
      <c r="AB156" s="46" t="s">
        <v>19</v>
      </c>
      <c r="AC156" s="46" t="s">
        <v>19</v>
      </c>
      <c r="AD156" s="23">
        <f t="shared" si="33"/>
        <v>100</v>
      </c>
      <c r="AE156" s="52">
        <v>39114</v>
      </c>
      <c r="AF156" s="52">
        <v>39058</v>
      </c>
      <c r="AG156" s="51">
        <v>2007</v>
      </c>
      <c r="AH156" s="25">
        <v>62.668493150684931</v>
      </c>
      <c r="AI156" s="52">
        <v>41398</v>
      </c>
      <c r="AJ156" s="52">
        <v>41398</v>
      </c>
      <c r="AK156" s="51">
        <v>2013</v>
      </c>
      <c r="AL156" s="25">
        <v>68.92602739726027</v>
      </c>
      <c r="AM156" s="23">
        <v>6.2575342465753421</v>
      </c>
      <c r="AN156" s="25">
        <v>6.2575342465753421</v>
      </c>
      <c r="AO156" s="51">
        <v>1</v>
      </c>
    </row>
    <row r="157" spans="1:41" s="49" customFormat="1" ht="14" x14ac:dyDescent="0.3">
      <c r="A157" s="11">
        <v>9</v>
      </c>
      <c r="B157" s="69" t="s">
        <v>212</v>
      </c>
      <c r="C157" s="59">
        <v>1</v>
      </c>
      <c r="D157" s="51">
        <v>1</v>
      </c>
      <c r="E157" s="51">
        <v>1952</v>
      </c>
      <c r="F157" s="51">
        <v>5</v>
      </c>
      <c r="G157" s="51">
        <v>1</v>
      </c>
      <c r="H157" s="51" t="s">
        <v>19</v>
      </c>
      <c r="I157" s="51">
        <v>15</v>
      </c>
      <c r="J157" s="51">
        <v>107</v>
      </c>
      <c r="K157" s="51">
        <v>12552</v>
      </c>
      <c r="L157" s="52">
        <v>39058</v>
      </c>
      <c r="M157" s="11">
        <v>5</v>
      </c>
      <c r="N157" s="11" t="s">
        <v>19</v>
      </c>
      <c r="O157" s="11">
        <v>1</v>
      </c>
      <c r="P157" s="51">
        <v>183</v>
      </c>
      <c r="Q157" s="51" t="s">
        <v>53</v>
      </c>
      <c r="R157" s="51" t="s">
        <v>54</v>
      </c>
      <c r="S157" s="51">
        <v>106</v>
      </c>
      <c r="T157" s="51">
        <v>77</v>
      </c>
      <c r="U157" s="51">
        <v>183</v>
      </c>
      <c r="V157" s="51" t="s">
        <v>19</v>
      </c>
      <c r="W157" s="46" t="s">
        <v>19</v>
      </c>
      <c r="X157" s="46" t="s">
        <v>19</v>
      </c>
      <c r="Y157" s="46" t="s">
        <v>19</v>
      </c>
      <c r="Z157" s="46" t="s">
        <v>19</v>
      </c>
      <c r="AA157" s="46" t="s">
        <v>19</v>
      </c>
      <c r="AB157" s="46" t="s">
        <v>19</v>
      </c>
      <c r="AC157" s="46" t="s">
        <v>19</v>
      </c>
      <c r="AD157" s="23">
        <f t="shared" si="33"/>
        <v>100</v>
      </c>
      <c r="AE157" s="52">
        <v>39058</v>
      </c>
      <c r="AF157" s="52">
        <v>39058</v>
      </c>
      <c r="AG157" s="51">
        <v>2007</v>
      </c>
      <c r="AH157" s="25">
        <v>54.739726027397261</v>
      </c>
      <c r="AI157" s="52">
        <v>40961</v>
      </c>
      <c r="AJ157" s="52">
        <v>41398</v>
      </c>
      <c r="AK157" s="51">
        <v>2013</v>
      </c>
      <c r="AL157" s="25">
        <v>61.150684931506852</v>
      </c>
      <c r="AM157" s="23">
        <v>6.4109589041095889</v>
      </c>
      <c r="AN157" s="25">
        <v>5.2136986301369861</v>
      </c>
      <c r="AO157" s="51">
        <v>1</v>
      </c>
    </row>
    <row r="158" spans="1:41" s="49" customFormat="1" ht="14" x14ac:dyDescent="0.3">
      <c r="A158" s="11">
        <v>9</v>
      </c>
      <c r="B158" s="69" t="s">
        <v>213</v>
      </c>
      <c r="C158" s="59">
        <v>1</v>
      </c>
      <c r="D158" s="51">
        <v>2</v>
      </c>
      <c r="E158" s="51">
        <v>1956</v>
      </c>
      <c r="F158" s="51"/>
      <c r="G158" s="51">
        <v>3</v>
      </c>
      <c r="H158" s="51">
        <v>2</v>
      </c>
      <c r="I158" s="51">
        <v>15</v>
      </c>
      <c r="J158" s="51">
        <v>107</v>
      </c>
      <c r="K158" s="51">
        <v>12552</v>
      </c>
      <c r="L158" s="52">
        <v>39058</v>
      </c>
      <c r="M158" s="11">
        <v>5</v>
      </c>
      <c r="N158" s="11" t="s">
        <v>19</v>
      </c>
      <c r="O158" s="11">
        <v>1</v>
      </c>
      <c r="P158" s="51">
        <v>183</v>
      </c>
      <c r="Q158" s="51" t="s">
        <v>53</v>
      </c>
      <c r="R158" s="51" t="s">
        <v>54</v>
      </c>
      <c r="S158" s="51">
        <v>106</v>
      </c>
      <c r="T158" s="51">
        <v>77</v>
      </c>
      <c r="U158" s="51">
        <v>146</v>
      </c>
      <c r="V158" s="51" t="s">
        <v>19</v>
      </c>
      <c r="W158" s="46" t="s">
        <v>19</v>
      </c>
      <c r="X158" s="46" t="s">
        <v>19</v>
      </c>
      <c r="Y158" s="46" t="s">
        <v>19</v>
      </c>
      <c r="Z158" s="46" t="s">
        <v>19</v>
      </c>
      <c r="AA158" s="46" t="s">
        <v>19</v>
      </c>
      <c r="AB158" s="46" t="s">
        <v>19</v>
      </c>
      <c r="AC158" s="46" t="s">
        <v>19</v>
      </c>
      <c r="AD158" s="23">
        <f t="shared" si="33"/>
        <v>79.78142076502732</v>
      </c>
      <c r="AE158" s="52">
        <v>39114</v>
      </c>
      <c r="AF158" s="52">
        <v>39058</v>
      </c>
      <c r="AG158" s="51">
        <v>2007</v>
      </c>
      <c r="AH158" s="25">
        <v>50.668493150684931</v>
      </c>
      <c r="AI158" s="52">
        <v>41670</v>
      </c>
      <c r="AJ158" s="52">
        <v>39254</v>
      </c>
      <c r="AK158" s="51">
        <v>2007</v>
      </c>
      <c r="AL158" s="25">
        <v>51.052054794520551</v>
      </c>
      <c r="AM158" s="23">
        <v>0.38356164383561642</v>
      </c>
      <c r="AN158" s="25">
        <v>7</v>
      </c>
      <c r="AO158" s="51">
        <v>2</v>
      </c>
    </row>
    <row r="159" spans="1:41" s="49" customFormat="1" ht="14" x14ac:dyDescent="0.3">
      <c r="A159" s="11">
        <v>9</v>
      </c>
      <c r="B159" s="69" t="s">
        <v>214</v>
      </c>
      <c r="C159" s="59">
        <v>0</v>
      </c>
      <c r="D159" s="51">
        <v>2</v>
      </c>
      <c r="E159" s="51">
        <v>1956</v>
      </c>
      <c r="F159" s="51"/>
      <c r="G159" s="51">
        <v>1</v>
      </c>
      <c r="H159" s="51">
        <v>1</v>
      </c>
      <c r="I159" s="51">
        <v>15</v>
      </c>
      <c r="J159" s="51">
        <v>120</v>
      </c>
      <c r="K159" s="51">
        <v>14166</v>
      </c>
      <c r="L159" s="52">
        <v>39239</v>
      </c>
      <c r="M159" s="11">
        <v>5</v>
      </c>
      <c r="N159" s="11" t="s">
        <v>19</v>
      </c>
      <c r="O159" s="11">
        <v>1</v>
      </c>
      <c r="P159" s="51">
        <v>183</v>
      </c>
      <c r="Q159" s="51" t="s">
        <v>53</v>
      </c>
      <c r="R159" s="51" t="s">
        <v>54</v>
      </c>
      <c r="S159" s="51">
        <v>106</v>
      </c>
      <c r="T159" s="51">
        <v>77</v>
      </c>
      <c r="U159" s="51">
        <v>147</v>
      </c>
      <c r="V159" s="51">
        <v>24</v>
      </c>
      <c r="W159" s="51">
        <v>4</v>
      </c>
      <c r="X159" s="51">
        <v>0</v>
      </c>
      <c r="Y159" s="11">
        <f t="shared" ref="Y159:Y182" si="34">U159+V159+W159+X159</f>
        <v>175</v>
      </c>
      <c r="Z159" s="11">
        <f t="shared" ref="Z159:Z174" si="35">Y159</f>
        <v>175</v>
      </c>
      <c r="AA159" s="27">
        <f t="shared" ref="AA159:AA174" si="36">ROUNDUP(Z159/3*2,0)</f>
        <v>117</v>
      </c>
      <c r="AB159" s="23">
        <f t="shared" ref="AB159:AB182" si="37">U159/Z159*100</f>
        <v>84</v>
      </c>
      <c r="AC159" s="23">
        <f t="shared" ref="AC159:AC182" si="38">U159/Y159*100</f>
        <v>84</v>
      </c>
      <c r="AD159" s="23">
        <f t="shared" si="33"/>
        <v>80.327868852459019</v>
      </c>
      <c r="AE159" s="52">
        <v>39255</v>
      </c>
      <c r="AF159" s="52">
        <v>39239</v>
      </c>
      <c r="AG159" s="51">
        <v>2007</v>
      </c>
      <c r="AH159" s="25">
        <v>51.31232876712329</v>
      </c>
      <c r="AI159" s="52">
        <v>41811</v>
      </c>
      <c r="AJ159" s="52">
        <v>41364</v>
      </c>
      <c r="AK159" s="51">
        <v>2013</v>
      </c>
      <c r="AL159" s="25">
        <v>57.090410958904108</v>
      </c>
      <c r="AM159" s="23">
        <v>5.7780821917808218</v>
      </c>
      <c r="AN159" s="25">
        <v>7</v>
      </c>
      <c r="AO159" s="51">
        <v>2</v>
      </c>
    </row>
    <row r="160" spans="1:41" s="49" customFormat="1" ht="14" x14ac:dyDescent="0.3">
      <c r="A160" s="11">
        <v>9</v>
      </c>
      <c r="B160" s="69" t="s">
        <v>215</v>
      </c>
      <c r="C160" s="59">
        <v>1</v>
      </c>
      <c r="D160" s="51">
        <v>2</v>
      </c>
      <c r="E160" s="51">
        <v>1956</v>
      </c>
      <c r="F160" s="51"/>
      <c r="G160" s="51">
        <v>3</v>
      </c>
      <c r="H160" s="51">
        <v>1</v>
      </c>
      <c r="I160" s="51">
        <v>15</v>
      </c>
      <c r="J160" s="51">
        <v>120</v>
      </c>
      <c r="K160" s="51">
        <v>14166</v>
      </c>
      <c r="L160" s="52">
        <v>39239</v>
      </c>
      <c r="M160" s="11">
        <v>5</v>
      </c>
      <c r="N160" s="11" t="s">
        <v>19</v>
      </c>
      <c r="O160" s="11">
        <v>1</v>
      </c>
      <c r="P160" s="51">
        <v>183</v>
      </c>
      <c r="Q160" s="51" t="s">
        <v>53</v>
      </c>
      <c r="R160" s="51" t="s">
        <v>54</v>
      </c>
      <c r="S160" s="51">
        <v>106</v>
      </c>
      <c r="T160" s="51">
        <v>77</v>
      </c>
      <c r="U160" s="51">
        <v>147</v>
      </c>
      <c r="V160" s="51">
        <v>24</v>
      </c>
      <c r="W160" s="51">
        <v>4</v>
      </c>
      <c r="X160" s="51">
        <v>0</v>
      </c>
      <c r="Y160" s="11">
        <f t="shared" si="34"/>
        <v>175</v>
      </c>
      <c r="Z160" s="11">
        <f t="shared" si="35"/>
        <v>175</v>
      </c>
      <c r="AA160" s="27">
        <f t="shared" si="36"/>
        <v>117</v>
      </c>
      <c r="AB160" s="23">
        <f t="shared" si="37"/>
        <v>84</v>
      </c>
      <c r="AC160" s="23">
        <f t="shared" si="38"/>
        <v>84</v>
      </c>
      <c r="AD160" s="23">
        <f t="shared" si="33"/>
        <v>80.327868852459019</v>
      </c>
      <c r="AE160" s="52">
        <v>39313</v>
      </c>
      <c r="AF160" s="52">
        <v>39239</v>
      </c>
      <c r="AG160" s="51">
        <v>2007</v>
      </c>
      <c r="AH160" s="25">
        <v>50.991780821917807</v>
      </c>
      <c r="AI160" s="52">
        <v>41869</v>
      </c>
      <c r="AJ160" s="52">
        <v>41869</v>
      </c>
      <c r="AK160" s="51">
        <v>2014</v>
      </c>
      <c r="AL160" s="25">
        <v>57.994520547945207</v>
      </c>
      <c r="AM160" s="23">
        <v>7.0027397260273974</v>
      </c>
      <c r="AN160" s="25">
        <v>7</v>
      </c>
      <c r="AO160" s="51">
        <v>2</v>
      </c>
    </row>
    <row r="161" spans="1:41" s="49" customFormat="1" ht="14" x14ac:dyDescent="0.3">
      <c r="A161" s="11">
        <v>9</v>
      </c>
      <c r="B161" s="69" t="s">
        <v>216</v>
      </c>
      <c r="C161" s="59">
        <v>0</v>
      </c>
      <c r="D161" s="51">
        <v>1</v>
      </c>
      <c r="E161" s="51">
        <v>1953</v>
      </c>
      <c r="F161" s="51"/>
      <c r="G161" s="51">
        <v>4</v>
      </c>
      <c r="H161" s="51">
        <v>1</v>
      </c>
      <c r="I161" s="51">
        <v>15</v>
      </c>
      <c r="J161" s="51">
        <v>120</v>
      </c>
      <c r="K161" s="51">
        <v>14166</v>
      </c>
      <c r="L161" s="52">
        <v>39239</v>
      </c>
      <c r="M161" s="11">
        <v>5</v>
      </c>
      <c r="N161" s="11" t="s">
        <v>19</v>
      </c>
      <c r="O161" s="11">
        <v>1</v>
      </c>
      <c r="P161" s="51">
        <v>183</v>
      </c>
      <c r="Q161" s="51" t="s">
        <v>53</v>
      </c>
      <c r="R161" s="51" t="s">
        <v>54</v>
      </c>
      <c r="S161" s="51">
        <v>106</v>
      </c>
      <c r="T161" s="51">
        <v>77</v>
      </c>
      <c r="U161" s="51">
        <v>147</v>
      </c>
      <c r="V161" s="51">
        <v>24</v>
      </c>
      <c r="W161" s="51">
        <v>4</v>
      </c>
      <c r="X161" s="51">
        <v>0</v>
      </c>
      <c r="Y161" s="11">
        <f t="shared" si="34"/>
        <v>175</v>
      </c>
      <c r="Z161" s="11">
        <f t="shared" si="35"/>
        <v>175</v>
      </c>
      <c r="AA161" s="27">
        <f t="shared" si="36"/>
        <v>117</v>
      </c>
      <c r="AB161" s="23">
        <f t="shared" si="37"/>
        <v>84</v>
      </c>
      <c r="AC161" s="23">
        <f t="shared" si="38"/>
        <v>84</v>
      </c>
      <c r="AD161" s="23">
        <f t="shared" si="33"/>
        <v>80.327868852459019</v>
      </c>
      <c r="AE161" s="52">
        <v>39255</v>
      </c>
      <c r="AF161" s="52">
        <v>39239</v>
      </c>
      <c r="AG161" s="51">
        <v>2007</v>
      </c>
      <c r="AH161" s="25">
        <v>54.010958904109586</v>
      </c>
      <c r="AI161" s="52">
        <v>41811</v>
      </c>
      <c r="AJ161" s="52">
        <v>41811</v>
      </c>
      <c r="AK161" s="51">
        <v>2014</v>
      </c>
      <c r="AL161" s="25">
        <v>61.013698630136986</v>
      </c>
      <c r="AM161" s="23">
        <v>7.0027397260273974</v>
      </c>
      <c r="AN161" s="25">
        <v>7</v>
      </c>
      <c r="AO161" s="51">
        <v>2</v>
      </c>
    </row>
    <row r="162" spans="1:41" s="49" customFormat="1" ht="14" x14ac:dyDescent="0.3">
      <c r="A162" s="11">
        <v>9</v>
      </c>
      <c r="B162" s="69" t="s">
        <v>217</v>
      </c>
      <c r="C162" s="59">
        <v>2</v>
      </c>
      <c r="D162" s="51">
        <v>1</v>
      </c>
      <c r="E162" s="51">
        <v>1947</v>
      </c>
      <c r="F162" s="51"/>
      <c r="G162" s="51">
        <v>2</v>
      </c>
      <c r="H162" s="51">
        <v>1</v>
      </c>
      <c r="I162" s="51">
        <v>15</v>
      </c>
      <c r="J162" s="51">
        <v>120</v>
      </c>
      <c r="K162" s="51">
        <v>14166</v>
      </c>
      <c r="L162" s="52">
        <v>39239</v>
      </c>
      <c r="M162" s="11">
        <v>5</v>
      </c>
      <c r="N162" s="11" t="s">
        <v>19</v>
      </c>
      <c r="O162" s="11">
        <v>1</v>
      </c>
      <c r="P162" s="51">
        <v>183</v>
      </c>
      <c r="Q162" s="51" t="s">
        <v>53</v>
      </c>
      <c r="R162" s="51" t="s">
        <v>54</v>
      </c>
      <c r="S162" s="51">
        <v>106</v>
      </c>
      <c r="T162" s="51">
        <v>77</v>
      </c>
      <c r="U162" s="51">
        <v>147</v>
      </c>
      <c r="V162" s="51">
        <v>24</v>
      </c>
      <c r="W162" s="51">
        <v>4</v>
      </c>
      <c r="X162" s="51">
        <v>0</v>
      </c>
      <c r="Y162" s="11">
        <f t="shared" si="34"/>
        <v>175</v>
      </c>
      <c r="Z162" s="11">
        <f t="shared" si="35"/>
        <v>175</v>
      </c>
      <c r="AA162" s="27">
        <f t="shared" si="36"/>
        <v>117</v>
      </c>
      <c r="AB162" s="23">
        <f t="shared" si="37"/>
        <v>84</v>
      </c>
      <c r="AC162" s="23">
        <f t="shared" si="38"/>
        <v>84</v>
      </c>
      <c r="AD162" s="23">
        <f t="shared" si="33"/>
        <v>80.327868852459019</v>
      </c>
      <c r="AE162" s="52">
        <v>39255</v>
      </c>
      <c r="AF162" s="52">
        <v>39239</v>
      </c>
      <c r="AG162" s="51">
        <v>2007</v>
      </c>
      <c r="AH162" s="25">
        <v>60.016438356164386</v>
      </c>
      <c r="AI162" s="52">
        <v>41811</v>
      </c>
      <c r="AJ162" s="52">
        <v>41811</v>
      </c>
      <c r="AK162" s="51">
        <v>2014</v>
      </c>
      <c r="AL162" s="25">
        <v>67.019178082191786</v>
      </c>
      <c r="AM162" s="23">
        <v>7.0027397260273974</v>
      </c>
      <c r="AN162" s="25">
        <v>7</v>
      </c>
      <c r="AO162" s="51">
        <v>1</v>
      </c>
    </row>
    <row r="163" spans="1:41" s="49" customFormat="1" ht="14" x14ac:dyDescent="0.3">
      <c r="A163" s="11">
        <v>9</v>
      </c>
      <c r="B163" s="69" t="s">
        <v>218</v>
      </c>
      <c r="C163" s="59">
        <v>1</v>
      </c>
      <c r="D163" s="51">
        <v>2</v>
      </c>
      <c r="E163" s="51">
        <v>1956</v>
      </c>
      <c r="F163" s="51"/>
      <c r="G163" s="51">
        <v>3</v>
      </c>
      <c r="H163" s="51">
        <v>1</v>
      </c>
      <c r="I163" s="51">
        <v>15</v>
      </c>
      <c r="J163" s="51">
        <v>120</v>
      </c>
      <c r="K163" s="51">
        <v>14166</v>
      </c>
      <c r="L163" s="52">
        <v>39239</v>
      </c>
      <c r="M163" s="11">
        <v>5</v>
      </c>
      <c r="N163" s="11" t="s">
        <v>19</v>
      </c>
      <c r="O163" s="11">
        <v>1</v>
      </c>
      <c r="P163" s="51">
        <v>183</v>
      </c>
      <c r="Q163" s="51" t="s">
        <v>53</v>
      </c>
      <c r="R163" s="51" t="s">
        <v>54</v>
      </c>
      <c r="S163" s="51">
        <v>106</v>
      </c>
      <c r="T163" s="51">
        <v>77</v>
      </c>
      <c r="U163" s="51">
        <v>147</v>
      </c>
      <c r="V163" s="51">
        <v>24</v>
      </c>
      <c r="W163" s="51">
        <v>4</v>
      </c>
      <c r="X163" s="51">
        <v>0</v>
      </c>
      <c r="Y163" s="11">
        <f t="shared" si="34"/>
        <v>175</v>
      </c>
      <c r="Z163" s="11">
        <f t="shared" si="35"/>
        <v>175</v>
      </c>
      <c r="AA163" s="27">
        <f t="shared" si="36"/>
        <v>117</v>
      </c>
      <c r="AB163" s="23">
        <f t="shared" si="37"/>
        <v>84</v>
      </c>
      <c r="AC163" s="23">
        <f t="shared" si="38"/>
        <v>84</v>
      </c>
      <c r="AD163" s="23">
        <f t="shared" si="33"/>
        <v>80.327868852459019</v>
      </c>
      <c r="AE163" s="52">
        <v>39255</v>
      </c>
      <c r="AF163" s="52">
        <v>39239</v>
      </c>
      <c r="AG163" s="51">
        <v>2007</v>
      </c>
      <c r="AH163" s="25">
        <v>51.054794520547944</v>
      </c>
      <c r="AI163" s="52">
        <v>41811</v>
      </c>
      <c r="AJ163" s="52">
        <v>41811</v>
      </c>
      <c r="AK163" s="51">
        <v>2014</v>
      </c>
      <c r="AL163" s="25">
        <v>58.057534246575344</v>
      </c>
      <c r="AM163" s="23">
        <v>7.0027397260273974</v>
      </c>
      <c r="AN163" s="25">
        <v>7</v>
      </c>
      <c r="AO163" s="51">
        <v>1</v>
      </c>
    </row>
    <row r="164" spans="1:41" s="49" customFormat="1" ht="14" x14ac:dyDescent="0.3">
      <c r="A164" s="11">
        <v>9</v>
      </c>
      <c r="B164" s="69" t="s">
        <v>219</v>
      </c>
      <c r="C164" s="59">
        <v>1</v>
      </c>
      <c r="D164" s="51">
        <v>1</v>
      </c>
      <c r="E164" s="51">
        <v>1964</v>
      </c>
      <c r="F164" s="51"/>
      <c r="G164" s="51">
        <v>1</v>
      </c>
      <c r="H164" s="51">
        <v>1</v>
      </c>
      <c r="I164" s="51">
        <v>16</v>
      </c>
      <c r="J164" s="51">
        <v>62</v>
      </c>
      <c r="K164" s="51">
        <v>7772</v>
      </c>
      <c r="L164" s="52">
        <v>40226</v>
      </c>
      <c r="M164" s="11">
        <v>5</v>
      </c>
      <c r="N164" s="11" t="s">
        <v>19</v>
      </c>
      <c r="O164" s="11">
        <v>1</v>
      </c>
      <c r="P164" s="51">
        <v>152</v>
      </c>
      <c r="Q164" s="51" t="s">
        <v>53</v>
      </c>
      <c r="R164" s="51" t="s">
        <v>56</v>
      </c>
      <c r="S164" s="51">
        <v>81</v>
      </c>
      <c r="T164" s="51">
        <v>71</v>
      </c>
      <c r="U164" s="51">
        <v>121</v>
      </c>
      <c r="V164" s="51">
        <v>8</v>
      </c>
      <c r="W164" s="51">
        <v>21</v>
      </c>
      <c r="X164" s="51">
        <v>0</v>
      </c>
      <c r="Y164" s="11">
        <f t="shared" si="34"/>
        <v>150</v>
      </c>
      <c r="Z164" s="11">
        <f t="shared" si="35"/>
        <v>150</v>
      </c>
      <c r="AA164" s="27">
        <f t="shared" si="36"/>
        <v>100</v>
      </c>
      <c r="AB164" s="23">
        <f t="shared" si="37"/>
        <v>80.666666666666657</v>
      </c>
      <c r="AC164" s="23">
        <f t="shared" si="38"/>
        <v>80.666666666666657</v>
      </c>
      <c r="AD164" s="23">
        <f t="shared" si="33"/>
        <v>79.60526315789474</v>
      </c>
      <c r="AE164" s="52">
        <v>40238</v>
      </c>
      <c r="AF164" s="52">
        <v>40226</v>
      </c>
      <c r="AG164" s="51">
        <v>2010</v>
      </c>
      <c r="AH164" s="25">
        <v>45.753424657534246</v>
      </c>
      <c r="AI164" s="52">
        <v>42794</v>
      </c>
      <c r="AJ164" s="52">
        <v>42794</v>
      </c>
      <c r="AK164" s="51">
        <v>2017</v>
      </c>
      <c r="AL164" s="25">
        <v>52.756164383561647</v>
      </c>
      <c r="AM164" s="23">
        <v>7.0027397260273974</v>
      </c>
      <c r="AN164" s="25">
        <v>7</v>
      </c>
      <c r="AO164" s="51">
        <v>2</v>
      </c>
    </row>
    <row r="165" spans="1:41" s="49" customFormat="1" ht="14" x14ac:dyDescent="0.3">
      <c r="A165" s="11">
        <v>9</v>
      </c>
      <c r="B165" s="69" t="s">
        <v>220</v>
      </c>
      <c r="C165" s="59">
        <v>0</v>
      </c>
      <c r="D165" s="51">
        <v>1</v>
      </c>
      <c r="E165" s="51">
        <v>1956</v>
      </c>
      <c r="F165" s="51"/>
      <c r="G165" s="51">
        <v>1</v>
      </c>
      <c r="H165" s="51">
        <v>1</v>
      </c>
      <c r="I165" s="51">
        <v>16</v>
      </c>
      <c r="J165" s="51">
        <v>109</v>
      </c>
      <c r="K165" s="51">
        <v>14098</v>
      </c>
      <c r="L165" s="52">
        <v>40723</v>
      </c>
      <c r="M165" s="11">
        <v>5</v>
      </c>
      <c r="N165" s="11" t="s">
        <v>19</v>
      </c>
      <c r="O165" s="11">
        <v>1</v>
      </c>
      <c r="P165" s="51">
        <v>152</v>
      </c>
      <c r="Q165" s="51" t="s">
        <v>53</v>
      </c>
      <c r="R165" s="51" t="s">
        <v>56</v>
      </c>
      <c r="S165" s="51">
        <v>81</v>
      </c>
      <c r="T165" s="51">
        <v>71</v>
      </c>
      <c r="U165" s="51">
        <v>126</v>
      </c>
      <c r="V165" s="51">
        <v>9</v>
      </c>
      <c r="W165" s="51">
        <v>13</v>
      </c>
      <c r="X165" s="51">
        <v>0</v>
      </c>
      <c r="Y165" s="11">
        <f t="shared" si="34"/>
        <v>148</v>
      </c>
      <c r="Z165" s="11">
        <f t="shared" si="35"/>
        <v>148</v>
      </c>
      <c r="AA165" s="27">
        <f t="shared" si="36"/>
        <v>99</v>
      </c>
      <c r="AB165" s="23">
        <f t="shared" si="37"/>
        <v>85.13513513513513</v>
      </c>
      <c r="AC165" s="23">
        <f t="shared" si="38"/>
        <v>85.13513513513513</v>
      </c>
      <c r="AD165" s="23">
        <f t="shared" si="33"/>
        <v>82.89473684210526</v>
      </c>
      <c r="AE165" s="52">
        <v>40787</v>
      </c>
      <c r="AF165" s="52">
        <v>40723</v>
      </c>
      <c r="AG165" s="51">
        <v>2011</v>
      </c>
      <c r="AH165" s="25">
        <v>55.153424657534245</v>
      </c>
      <c r="AI165" s="52">
        <v>43343</v>
      </c>
      <c r="AJ165" s="52">
        <v>43343</v>
      </c>
      <c r="AK165" s="51">
        <v>2018</v>
      </c>
      <c r="AL165" s="25">
        <v>62.156164383561645</v>
      </c>
      <c r="AM165" s="23">
        <v>7.0027397260273974</v>
      </c>
      <c r="AN165" s="25">
        <v>7</v>
      </c>
      <c r="AO165" s="51">
        <v>1</v>
      </c>
    </row>
    <row r="166" spans="1:41" s="49" customFormat="1" ht="14" x14ac:dyDescent="0.3">
      <c r="A166" s="11">
        <v>9</v>
      </c>
      <c r="B166" s="69" t="s">
        <v>221</v>
      </c>
      <c r="C166" s="59">
        <v>0</v>
      </c>
      <c r="D166" s="51">
        <v>1</v>
      </c>
      <c r="E166" s="51">
        <v>1948</v>
      </c>
      <c r="F166" s="51"/>
      <c r="G166" s="51">
        <v>1</v>
      </c>
      <c r="H166" s="51">
        <v>1</v>
      </c>
      <c r="I166" s="51">
        <v>16</v>
      </c>
      <c r="J166" s="51">
        <v>109</v>
      </c>
      <c r="K166" s="51">
        <v>14098</v>
      </c>
      <c r="L166" s="52">
        <v>40723</v>
      </c>
      <c r="M166" s="11">
        <v>5</v>
      </c>
      <c r="N166" s="11" t="s">
        <v>19</v>
      </c>
      <c r="O166" s="11">
        <v>1</v>
      </c>
      <c r="P166" s="51">
        <v>152</v>
      </c>
      <c r="Q166" s="51" t="s">
        <v>53</v>
      </c>
      <c r="R166" s="51" t="s">
        <v>56</v>
      </c>
      <c r="S166" s="51">
        <v>81</v>
      </c>
      <c r="T166" s="51">
        <v>71</v>
      </c>
      <c r="U166" s="51">
        <v>126</v>
      </c>
      <c r="V166" s="51">
        <v>9</v>
      </c>
      <c r="W166" s="51">
        <v>13</v>
      </c>
      <c r="X166" s="51">
        <v>0</v>
      </c>
      <c r="Y166" s="11">
        <f t="shared" si="34"/>
        <v>148</v>
      </c>
      <c r="Z166" s="11">
        <f t="shared" si="35"/>
        <v>148</v>
      </c>
      <c r="AA166" s="27">
        <f t="shared" si="36"/>
        <v>99</v>
      </c>
      <c r="AB166" s="23">
        <f t="shared" si="37"/>
        <v>85.13513513513513</v>
      </c>
      <c r="AC166" s="23">
        <f t="shared" si="38"/>
        <v>85.13513513513513</v>
      </c>
      <c r="AD166" s="23">
        <f t="shared" si="33"/>
        <v>82.89473684210526</v>
      </c>
      <c r="AE166" s="52">
        <v>40787</v>
      </c>
      <c r="AF166" s="52">
        <v>40723</v>
      </c>
      <c r="AG166" s="51">
        <v>2011</v>
      </c>
      <c r="AH166" s="25">
        <v>63.698630136986303</v>
      </c>
      <c r="AI166" s="52">
        <v>43343</v>
      </c>
      <c r="AJ166" s="52">
        <v>43343</v>
      </c>
      <c r="AK166" s="51">
        <v>2018</v>
      </c>
      <c r="AL166" s="25">
        <v>70.701369863013696</v>
      </c>
      <c r="AM166" s="23">
        <v>7.0027397260273974</v>
      </c>
      <c r="AN166" s="25">
        <v>7</v>
      </c>
      <c r="AO166" s="51">
        <v>2</v>
      </c>
    </row>
    <row r="167" spans="1:41" s="49" customFormat="1" ht="14" x14ac:dyDescent="0.3">
      <c r="A167" s="11">
        <v>9</v>
      </c>
      <c r="B167" s="69" t="s">
        <v>222</v>
      </c>
      <c r="C167" s="59">
        <v>0</v>
      </c>
      <c r="D167" s="51">
        <v>1</v>
      </c>
      <c r="E167" s="51">
        <v>1948</v>
      </c>
      <c r="F167" s="51"/>
      <c r="G167" s="51">
        <v>3</v>
      </c>
      <c r="H167" s="51">
        <v>1</v>
      </c>
      <c r="I167" s="51">
        <v>16</v>
      </c>
      <c r="J167" s="51">
        <v>118</v>
      </c>
      <c r="K167" s="51">
        <v>15233</v>
      </c>
      <c r="L167" s="52">
        <v>40856</v>
      </c>
      <c r="M167" s="11">
        <v>5</v>
      </c>
      <c r="N167" s="11" t="s">
        <v>19</v>
      </c>
      <c r="O167" s="11">
        <v>1</v>
      </c>
      <c r="P167" s="51">
        <v>152</v>
      </c>
      <c r="Q167" s="51" t="s">
        <v>53</v>
      </c>
      <c r="R167" s="51" t="s">
        <v>56</v>
      </c>
      <c r="S167" s="51">
        <v>81</v>
      </c>
      <c r="T167" s="51">
        <v>71</v>
      </c>
      <c r="U167" s="51">
        <v>127</v>
      </c>
      <c r="V167" s="51">
        <v>7</v>
      </c>
      <c r="W167" s="51">
        <v>13</v>
      </c>
      <c r="X167" s="51">
        <v>1</v>
      </c>
      <c r="Y167" s="11">
        <f t="shared" si="34"/>
        <v>148</v>
      </c>
      <c r="Z167" s="11">
        <f t="shared" si="35"/>
        <v>148</v>
      </c>
      <c r="AA167" s="27">
        <f t="shared" si="36"/>
        <v>99</v>
      </c>
      <c r="AB167" s="23">
        <f t="shared" si="37"/>
        <v>85.810810810810807</v>
      </c>
      <c r="AC167" s="23">
        <f t="shared" si="38"/>
        <v>85.810810810810807</v>
      </c>
      <c r="AD167" s="23">
        <f t="shared" si="33"/>
        <v>83.55263157894737</v>
      </c>
      <c r="AE167" s="52">
        <v>40864</v>
      </c>
      <c r="AF167" s="52">
        <v>40856</v>
      </c>
      <c r="AG167" s="51">
        <v>2011</v>
      </c>
      <c r="AH167" s="25">
        <v>63.421917808219177</v>
      </c>
      <c r="AI167" s="52">
        <v>43420</v>
      </c>
      <c r="AJ167" s="52">
        <v>43420</v>
      </c>
      <c r="AK167" s="51">
        <v>2018</v>
      </c>
      <c r="AL167" s="25">
        <v>70.424657534246577</v>
      </c>
      <c r="AM167" s="23">
        <v>7.0027397260273974</v>
      </c>
      <c r="AN167" s="25">
        <v>7</v>
      </c>
      <c r="AO167" s="51">
        <v>2</v>
      </c>
    </row>
    <row r="168" spans="1:41" s="49" customFormat="1" ht="14" x14ac:dyDescent="0.3">
      <c r="A168" s="11">
        <v>9</v>
      </c>
      <c r="B168" s="69" t="s">
        <v>223</v>
      </c>
      <c r="C168" s="59">
        <v>1</v>
      </c>
      <c r="D168" s="51">
        <v>1</v>
      </c>
      <c r="E168" s="51">
        <v>1952</v>
      </c>
      <c r="F168" s="51"/>
      <c r="G168" s="51">
        <v>1</v>
      </c>
      <c r="H168" s="51">
        <v>1</v>
      </c>
      <c r="I168" s="51">
        <v>16</v>
      </c>
      <c r="J168" s="51">
        <v>128</v>
      </c>
      <c r="K168" s="51">
        <v>16587</v>
      </c>
      <c r="L168" s="52">
        <v>40961</v>
      </c>
      <c r="M168" s="11">
        <v>5</v>
      </c>
      <c r="N168" s="11" t="s">
        <v>19</v>
      </c>
      <c r="O168" s="11">
        <v>1</v>
      </c>
      <c r="P168" s="51">
        <v>152</v>
      </c>
      <c r="Q168" s="51" t="s">
        <v>53</v>
      </c>
      <c r="R168" s="51" t="s">
        <v>56</v>
      </c>
      <c r="S168" s="51">
        <v>81</v>
      </c>
      <c r="T168" s="51">
        <v>71</v>
      </c>
      <c r="U168" s="51">
        <v>122</v>
      </c>
      <c r="V168" s="51">
        <v>17</v>
      </c>
      <c r="W168" s="51">
        <v>11</v>
      </c>
      <c r="X168" s="51">
        <v>0</v>
      </c>
      <c r="Y168" s="11">
        <f t="shared" si="34"/>
        <v>150</v>
      </c>
      <c r="Z168" s="11">
        <f t="shared" si="35"/>
        <v>150</v>
      </c>
      <c r="AA168" s="27">
        <f t="shared" si="36"/>
        <v>100</v>
      </c>
      <c r="AB168" s="23">
        <f t="shared" si="37"/>
        <v>81.333333333333329</v>
      </c>
      <c r="AC168" s="23">
        <f t="shared" si="38"/>
        <v>81.333333333333329</v>
      </c>
      <c r="AD168" s="23">
        <f t="shared" ref="AD168:AD196" si="39">U168/P168*100</f>
        <v>80.26315789473685</v>
      </c>
      <c r="AE168" s="52">
        <v>40962</v>
      </c>
      <c r="AF168" s="52">
        <v>40961</v>
      </c>
      <c r="AG168" s="51">
        <v>2012</v>
      </c>
      <c r="AH168" s="25">
        <v>59.956164383561642</v>
      </c>
      <c r="AI168" s="52">
        <v>43518</v>
      </c>
      <c r="AJ168" s="52">
        <v>43518</v>
      </c>
      <c r="AK168" s="51">
        <v>2019</v>
      </c>
      <c r="AL168" s="25">
        <v>66.958904109589042</v>
      </c>
      <c r="AM168" s="23">
        <v>7.0027397260273974</v>
      </c>
      <c r="AN168" s="25">
        <v>7</v>
      </c>
      <c r="AO168" s="51">
        <v>1</v>
      </c>
    </row>
    <row r="169" spans="1:41" s="49" customFormat="1" ht="14" x14ac:dyDescent="0.3">
      <c r="A169" s="11">
        <v>9</v>
      </c>
      <c r="B169" s="69" t="s">
        <v>224</v>
      </c>
      <c r="C169" s="59">
        <v>2</v>
      </c>
      <c r="D169" s="51">
        <v>1</v>
      </c>
      <c r="E169" s="51">
        <v>1959</v>
      </c>
      <c r="F169" s="51"/>
      <c r="G169" s="51">
        <v>2</v>
      </c>
      <c r="H169" s="51">
        <v>1</v>
      </c>
      <c r="I169" s="51">
        <v>16</v>
      </c>
      <c r="J169" s="51">
        <v>128</v>
      </c>
      <c r="K169" s="51">
        <v>16587</v>
      </c>
      <c r="L169" s="52">
        <v>40961</v>
      </c>
      <c r="M169" s="11">
        <v>5</v>
      </c>
      <c r="N169" s="11" t="s">
        <v>19</v>
      </c>
      <c r="O169" s="11">
        <v>1</v>
      </c>
      <c r="P169" s="51">
        <v>152</v>
      </c>
      <c r="Q169" s="51" t="s">
        <v>53</v>
      </c>
      <c r="R169" s="51" t="s">
        <v>56</v>
      </c>
      <c r="S169" s="51">
        <v>81</v>
      </c>
      <c r="T169" s="51">
        <v>71</v>
      </c>
      <c r="U169" s="51">
        <v>124</v>
      </c>
      <c r="V169" s="51">
        <v>14</v>
      </c>
      <c r="W169" s="51">
        <v>12</v>
      </c>
      <c r="X169" s="51">
        <v>0</v>
      </c>
      <c r="Y169" s="11">
        <f t="shared" si="34"/>
        <v>150</v>
      </c>
      <c r="Z169" s="11">
        <f t="shared" si="35"/>
        <v>150</v>
      </c>
      <c r="AA169" s="27">
        <f t="shared" si="36"/>
        <v>100</v>
      </c>
      <c r="AB169" s="23">
        <f t="shared" si="37"/>
        <v>82.666666666666671</v>
      </c>
      <c r="AC169" s="23">
        <f t="shared" si="38"/>
        <v>82.666666666666671</v>
      </c>
      <c r="AD169" s="23">
        <f t="shared" si="39"/>
        <v>81.578947368421055</v>
      </c>
      <c r="AE169" s="52">
        <v>41019</v>
      </c>
      <c r="AF169" s="52">
        <v>40961</v>
      </c>
      <c r="AG169" s="51">
        <v>2012</v>
      </c>
      <c r="AH169" s="25">
        <v>52.841095890410962</v>
      </c>
      <c r="AI169" s="52">
        <v>43574</v>
      </c>
      <c r="AJ169" s="52">
        <v>41811</v>
      </c>
      <c r="AK169" s="51">
        <v>2014</v>
      </c>
      <c r="AL169" s="25">
        <v>55.010958904109586</v>
      </c>
      <c r="AM169" s="23">
        <v>2.1698630136986301</v>
      </c>
      <c r="AN169" s="25">
        <v>7</v>
      </c>
      <c r="AO169" s="51">
        <v>2</v>
      </c>
    </row>
    <row r="170" spans="1:41" s="49" customFormat="1" ht="14" x14ac:dyDescent="0.3">
      <c r="A170" s="11">
        <v>9</v>
      </c>
      <c r="B170" s="69" t="s">
        <v>225</v>
      </c>
      <c r="C170" s="53">
        <v>0</v>
      </c>
      <c r="D170" s="46">
        <v>2</v>
      </c>
      <c r="E170" s="46">
        <v>1961</v>
      </c>
      <c r="F170" s="46"/>
      <c r="G170" s="46">
        <v>1</v>
      </c>
      <c r="H170" s="46">
        <v>1</v>
      </c>
      <c r="I170" s="46">
        <v>17</v>
      </c>
      <c r="J170" s="46">
        <v>3</v>
      </c>
      <c r="K170" s="46">
        <v>107</v>
      </c>
      <c r="L170" s="52">
        <v>41346</v>
      </c>
      <c r="M170" s="11">
        <v>5</v>
      </c>
      <c r="N170" s="11" t="s">
        <v>19</v>
      </c>
      <c r="O170" s="11">
        <v>1</v>
      </c>
      <c r="P170" s="46">
        <v>137</v>
      </c>
      <c r="Q170" s="46" t="s">
        <v>54</v>
      </c>
      <c r="R170" s="46" t="s">
        <v>53</v>
      </c>
      <c r="S170" s="46">
        <v>69</v>
      </c>
      <c r="T170" s="46">
        <v>68</v>
      </c>
      <c r="U170" s="46">
        <v>128</v>
      </c>
      <c r="V170" s="46">
        <v>6</v>
      </c>
      <c r="W170" s="46">
        <v>2</v>
      </c>
      <c r="X170" s="46">
        <v>1</v>
      </c>
      <c r="Y170" s="11">
        <f t="shared" si="34"/>
        <v>137</v>
      </c>
      <c r="Z170" s="11">
        <f t="shared" si="35"/>
        <v>137</v>
      </c>
      <c r="AA170" s="27">
        <f t="shared" si="36"/>
        <v>92</v>
      </c>
      <c r="AB170" s="23">
        <f t="shared" si="37"/>
        <v>93.430656934306569</v>
      </c>
      <c r="AC170" s="23">
        <f t="shared" si="38"/>
        <v>93.430656934306569</v>
      </c>
      <c r="AD170" s="23">
        <f t="shared" si="39"/>
        <v>93.430656934306569</v>
      </c>
      <c r="AE170" s="48">
        <v>41399</v>
      </c>
      <c r="AF170" s="48">
        <v>41346</v>
      </c>
      <c r="AG170" s="46">
        <v>2013</v>
      </c>
      <c r="AH170" s="25">
        <v>52.147945205479452</v>
      </c>
      <c r="AI170" s="48">
        <v>43955</v>
      </c>
      <c r="AJ170" s="48">
        <v>43955</v>
      </c>
      <c r="AK170" s="46">
        <v>2020</v>
      </c>
      <c r="AL170" s="25">
        <v>59.150684931506852</v>
      </c>
      <c r="AM170" s="23">
        <v>7.0027397260273974</v>
      </c>
      <c r="AN170" s="25">
        <v>7</v>
      </c>
      <c r="AO170" s="46">
        <v>1</v>
      </c>
    </row>
    <row r="171" spans="1:41" s="49" customFormat="1" ht="14" x14ac:dyDescent="0.3">
      <c r="A171" s="11">
        <v>9</v>
      </c>
      <c r="B171" s="69" t="s">
        <v>226</v>
      </c>
      <c r="C171" s="53">
        <v>2</v>
      </c>
      <c r="D171" s="46">
        <v>1</v>
      </c>
      <c r="E171" s="46">
        <v>1961</v>
      </c>
      <c r="F171" s="46"/>
      <c r="G171" s="46">
        <v>2</v>
      </c>
      <c r="H171" s="46">
        <v>1</v>
      </c>
      <c r="I171" s="46">
        <v>17</v>
      </c>
      <c r="J171" s="46">
        <v>3</v>
      </c>
      <c r="K171" s="46">
        <v>107</v>
      </c>
      <c r="L171" s="52">
        <v>41346</v>
      </c>
      <c r="M171" s="11">
        <v>5</v>
      </c>
      <c r="N171" s="11" t="s">
        <v>19</v>
      </c>
      <c r="O171" s="11">
        <v>1</v>
      </c>
      <c r="P171" s="46">
        <v>137</v>
      </c>
      <c r="Q171" s="46" t="s">
        <v>54</v>
      </c>
      <c r="R171" s="46" t="s">
        <v>53</v>
      </c>
      <c r="S171" s="46">
        <v>69</v>
      </c>
      <c r="T171" s="46">
        <v>68</v>
      </c>
      <c r="U171" s="46">
        <v>131</v>
      </c>
      <c r="V171" s="46">
        <v>4</v>
      </c>
      <c r="W171" s="46">
        <v>2</v>
      </c>
      <c r="X171" s="46">
        <v>0</v>
      </c>
      <c r="Y171" s="11">
        <f t="shared" si="34"/>
        <v>137</v>
      </c>
      <c r="Z171" s="11">
        <f t="shared" si="35"/>
        <v>137</v>
      </c>
      <c r="AA171" s="27">
        <f t="shared" si="36"/>
        <v>92</v>
      </c>
      <c r="AB171" s="23">
        <f t="shared" si="37"/>
        <v>95.620437956204384</v>
      </c>
      <c r="AC171" s="23">
        <f t="shared" si="38"/>
        <v>95.620437956204384</v>
      </c>
      <c r="AD171" s="23">
        <f t="shared" si="39"/>
        <v>95.620437956204384</v>
      </c>
      <c r="AE171" s="48">
        <v>41399</v>
      </c>
      <c r="AF171" s="48">
        <v>41346</v>
      </c>
      <c r="AG171" s="46">
        <v>2013</v>
      </c>
      <c r="AH171" s="25">
        <v>52.178082191780824</v>
      </c>
      <c r="AI171" s="48">
        <v>43955</v>
      </c>
      <c r="AJ171" s="48">
        <v>43344</v>
      </c>
      <c r="AK171" s="46">
        <v>2018</v>
      </c>
      <c r="AL171" s="25">
        <v>57.506849315068493</v>
      </c>
      <c r="AM171" s="23">
        <v>5.3287671232876717</v>
      </c>
      <c r="AN171" s="25">
        <v>7</v>
      </c>
      <c r="AO171" s="46">
        <v>2</v>
      </c>
    </row>
    <row r="172" spans="1:41" s="49" customFormat="1" ht="14" x14ac:dyDescent="0.3">
      <c r="A172" s="11">
        <v>9</v>
      </c>
      <c r="B172" s="69" t="s">
        <v>227</v>
      </c>
      <c r="C172" s="59">
        <v>0</v>
      </c>
      <c r="D172" s="51">
        <v>2</v>
      </c>
      <c r="E172" s="51">
        <v>1956</v>
      </c>
      <c r="F172" s="51"/>
      <c r="G172" s="51">
        <v>1</v>
      </c>
      <c r="H172" s="51">
        <v>1</v>
      </c>
      <c r="I172" s="51">
        <v>17</v>
      </c>
      <c r="J172" s="51">
        <v>3</v>
      </c>
      <c r="K172" s="51">
        <v>107</v>
      </c>
      <c r="L172" s="52">
        <v>41346</v>
      </c>
      <c r="M172" s="11">
        <v>5</v>
      </c>
      <c r="N172" s="11" t="s">
        <v>19</v>
      </c>
      <c r="O172" s="11">
        <v>1</v>
      </c>
      <c r="P172" s="51">
        <v>137</v>
      </c>
      <c r="Q172" s="51" t="s">
        <v>54</v>
      </c>
      <c r="R172" s="51" t="s">
        <v>53</v>
      </c>
      <c r="S172" s="51">
        <v>69</v>
      </c>
      <c r="T172" s="51">
        <v>68</v>
      </c>
      <c r="U172" s="51">
        <v>127</v>
      </c>
      <c r="V172" s="51">
        <v>4</v>
      </c>
      <c r="W172" s="51">
        <v>5</v>
      </c>
      <c r="X172" s="51">
        <v>1</v>
      </c>
      <c r="Y172" s="11">
        <f t="shared" si="34"/>
        <v>137</v>
      </c>
      <c r="Z172" s="11">
        <f t="shared" si="35"/>
        <v>137</v>
      </c>
      <c r="AA172" s="27">
        <f t="shared" si="36"/>
        <v>92</v>
      </c>
      <c r="AB172" s="23">
        <f t="shared" si="37"/>
        <v>92.700729927007302</v>
      </c>
      <c r="AC172" s="23">
        <f t="shared" si="38"/>
        <v>92.700729927007302</v>
      </c>
      <c r="AD172" s="23">
        <f t="shared" si="39"/>
        <v>92.700729927007302</v>
      </c>
      <c r="AE172" s="52">
        <v>41365</v>
      </c>
      <c r="AF172" s="52">
        <v>41346</v>
      </c>
      <c r="AG172" s="51">
        <v>2013</v>
      </c>
      <c r="AH172" s="25">
        <v>57.093150684931508</v>
      </c>
      <c r="AI172" s="52">
        <v>43921</v>
      </c>
      <c r="AJ172" s="52">
        <v>43921</v>
      </c>
      <c r="AK172" s="51">
        <v>2020</v>
      </c>
      <c r="AL172" s="25">
        <v>64.095890410958901</v>
      </c>
      <c r="AM172" s="23">
        <v>7.0027397260273974</v>
      </c>
      <c r="AN172" s="25">
        <v>7</v>
      </c>
      <c r="AO172" s="51">
        <v>1</v>
      </c>
    </row>
    <row r="173" spans="1:41" s="49" customFormat="1" ht="14" x14ac:dyDescent="0.3">
      <c r="A173" s="11">
        <v>9</v>
      </c>
      <c r="B173" s="69" t="s">
        <v>228</v>
      </c>
      <c r="C173" s="53">
        <v>2</v>
      </c>
      <c r="D173" s="46">
        <v>1</v>
      </c>
      <c r="E173" s="46">
        <v>1953</v>
      </c>
      <c r="F173" s="46"/>
      <c r="G173" s="46">
        <v>2</v>
      </c>
      <c r="H173" s="46">
        <v>1</v>
      </c>
      <c r="I173" s="46">
        <v>17</v>
      </c>
      <c r="J173" s="46">
        <v>3</v>
      </c>
      <c r="K173" s="46">
        <v>107</v>
      </c>
      <c r="L173" s="52">
        <v>41346</v>
      </c>
      <c r="M173" s="11">
        <v>5</v>
      </c>
      <c r="N173" s="11" t="s">
        <v>19</v>
      </c>
      <c r="O173" s="11">
        <v>1</v>
      </c>
      <c r="P173" s="46">
        <v>137</v>
      </c>
      <c r="Q173" s="46" t="s">
        <v>54</v>
      </c>
      <c r="R173" s="46" t="s">
        <v>53</v>
      </c>
      <c r="S173" s="46">
        <v>69</v>
      </c>
      <c r="T173" s="46">
        <v>68</v>
      </c>
      <c r="U173" s="46">
        <v>126</v>
      </c>
      <c r="V173" s="46">
        <v>8</v>
      </c>
      <c r="W173" s="46">
        <v>3</v>
      </c>
      <c r="X173" s="46">
        <v>0</v>
      </c>
      <c r="Y173" s="11">
        <f t="shared" si="34"/>
        <v>137</v>
      </c>
      <c r="Z173" s="11">
        <f t="shared" si="35"/>
        <v>137</v>
      </c>
      <c r="AA173" s="27">
        <f t="shared" si="36"/>
        <v>92</v>
      </c>
      <c r="AB173" s="23">
        <f t="shared" si="37"/>
        <v>91.970802919708035</v>
      </c>
      <c r="AC173" s="23">
        <f t="shared" si="38"/>
        <v>91.970802919708035</v>
      </c>
      <c r="AD173" s="23">
        <f t="shared" si="39"/>
        <v>91.970802919708035</v>
      </c>
      <c r="AE173" s="48">
        <v>41399</v>
      </c>
      <c r="AF173" s="48">
        <v>41346</v>
      </c>
      <c r="AG173" s="46">
        <v>2013</v>
      </c>
      <c r="AH173" s="25">
        <v>59.649315068493152</v>
      </c>
      <c r="AI173" s="48">
        <v>43955</v>
      </c>
      <c r="AJ173" s="48">
        <v>42998</v>
      </c>
      <c r="AK173" s="46">
        <v>2017</v>
      </c>
      <c r="AL173" s="25">
        <v>64.030136986301372</v>
      </c>
      <c r="AM173" s="23">
        <v>4.3808219178082188</v>
      </c>
      <c r="AN173" s="25">
        <v>7</v>
      </c>
      <c r="AO173" s="46">
        <v>1</v>
      </c>
    </row>
    <row r="174" spans="1:41" s="49" customFormat="1" ht="14" x14ac:dyDescent="0.3">
      <c r="A174" s="11">
        <v>9</v>
      </c>
      <c r="B174" s="69" t="s">
        <v>229</v>
      </c>
      <c r="C174" s="53">
        <v>0</v>
      </c>
      <c r="D174" s="46">
        <v>2</v>
      </c>
      <c r="E174" s="46">
        <v>1953</v>
      </c>
      <c r="F174" s="46"/>
      <c r="G174" s="46">
        <v>1</v>
      </c>
      <c r="H174" s="46">
        <v>1</v>
      </c>
      <c r="I174" s="46">
        <v>17</v>
      </c>
      <c r="J174" s="46">
        <v>3</v>
      </c>
      <c r="K174" s="46">
        <v>107</v>
      </c>
      <c r="L174" s="52">
        <v>41346</v>
      </c>
      <c r="M174" s="11">
        <v>5</v>
      </c>
      <c r="N174" s="11" t="s">
        <v>19</v>
      </c>
      <c r="O174" s="11">
        <v>1</v>
      </c>
      <c r="P174" s="46">
        <v>137</v>
      </c>
      <c r="Q174" s="46" t="s">
        <v>54</v>
      </c>
      <c r="R174" s="46" t="s">
        <v>53</v>
      </c>
      <c r="S174" s="46">
        <v>69</v>
      </c>
      <c r="T174" s="46">
        <v>68</v>
      </c>
      <c r="U174" s="46">
        <v>129</v>
      </c>
      <c r="V174" s="46">
        <v>6</v>
      </c>
      <c r="W174" s="46">
        <v>2</v>
      </c>
      <c r="X174" s="46">
        <v>0</v>
      </c>
      <c r="Y174" s="11">
        <f t="shared" si="34"/>
        <v>137</v>
      </c>
      <c r="Z174" s="11">
        <f t="shared" si="35"/>
        <v>137</v>
      </c>
      <c r="AA174" s="27">
        <f t="shared" si="36"/>
        <v>92</v>
      </c>
      <c r="AB174" s="23">
        <f t="shared" si="37"/>
        <v>94.160583941605836</v>
      </c>
      <c r="AC174" s="23">
        <f t="shared" si="38"/>
        <v>94.160583941605836</v>
      </c>
      <c r="AD174" s="23">
        <f t="shared" si="39"/>
        <v>94.160583941605836</v>
      </c>
      <c r="AE174" s="48">
        <v>41399</v>
      </c>
      <c r="AF174" s="48">
        <v>41346</v>
      </c>
      <c r="AG174" s="46">
        <v>2013</v>
      </c>
      <c r="AH174" s="25">
        <v>59.936986301369863</v>
      </c>
      <c r="AI174" s="48">
        <v>43955</v>
      </c>
      <c r="AJ174" s="48">
        <v>43955</v>
      </c>
      <c r="AK174" s="46">
        <v>2020</v>
      </c>
      <c r="AL174" s="25">
        <v>66.939726027397256</v>
      </c>
      <c r="AM174" s="23">
        <v>7.0027397260273974</v>
      </c>
      <c r="AN174" s="25">
        <v>7</v>
      </c>
      <c r="AO174" s="46">
        <v>1</v>
      </c>
    </row>
    <row r="175" spans="1:41" s="44" customFormat="1" ht="14" x14ac:dyDescent="0.3">
      <c r="A175" s="11">
        <v>9</v>
      </c>
      <c r="B175" s="69" t="s">
        <v>230</v>
      </c>
      <c r="C175" s="59">
        <v>1</v>
      </c>
      <c r="D175" s="51">
        <v>1</v>
      </c>
      <c r="E175" s="51">
        <v>1952</v>
      </c>
      <c r="F175" s="51">
        <v>4</v>
      </c>
      <c r="G175" s="51">
        <v>1</v>
      </c>
      <c r="H175" s="51">
        <v>1</v>
      </c>
      <c r="I175" s="51">
        <v>17</v>
      </c>
      <c r="J175" s="51">
        <v>3</v>
      </c>
      <c r="K175" s="51">
        <v>111</v>
      </c>
      <c r="L175" s="52">
        <v>41346</v>
      </c>
      <c r="M175" s="11">
        <v>5</v>
      </c>
      <c r="N175" s="11" t="s">
        <v>19</v>
      </c>
      <c r="O175" s="11">
        <v>1</v>
      </c>
      <c r="P175" s="51">
        <v>137</v>
      </c>
      <c r="Q175" s="51" t="s">
        <v>54</v>
      </c>
      <c r="R175" s="51" t="s">
        <v>53</v>
      </c>
      <c r="S175" s="51">
        <v>69</v>
      </c>
      <c r="T175" s="51">
        <v>68</v>
      </c>
      <c r="U175" s="51">
        <v>130</v>
      </c>
      <c r="V175" s="51">
        <v>3</v>
      </c>
      <c r="W175" s="51">
        <v>4</v>
      </c>
      <c r="X175" s="51">
        <v>0</v>
      </c>
      <c r="Y175" s="11">
        <f t="shared" si="34"/>
        <v>137</v>
      </c>
      <c r="Z175" s="11">
        <f>U175+V175</f>
        <v>133</v>
      </c>
      <c r="AA175" s="27">
        <f>(Z175/2)+1</f>
        <v>67.5</v>
      </c>
      <c r="AB175" s="23">
        <f t="shared" si="37"/>
        <v>97.744360902255636</v>
      </c>
      <c r="AC175" s="23">
        <f t="shared" si="38"/>
        <v>94.890510948905103</v>
      </c>
      <c r="AD175" s="23">
        <f t="shared" si="39"/>
        <v>94.890510948905103</v>
      </c>
      <c r="AE175" s="52">
        <v>41399</v>
      </c>
      <c r="AF175" s="52">
        <v>41346</v>
      </c>
      <c r="AG175" s="51">
        <v>2013</v>
      </c>
      <c r="AH175" s="25">
        <v>61.153424657534245</v>
      </c>
      <c r="AI175" s="52">
        <v>43518</v>
      </c>
      <c r="AJ175" s="52">
        <v>43518</v>
      </c>
      <c r="AK175" s="51">
        <v>2019</v>
      </c>
      <c r="AL175" s="25">
        <v>66.958904109589042</v>
      </c>
      <c r="AM175" s="23">
        <v>5.8054794520547945</v>
      </c>
      <c r="AN175" s="25">
        <v>5.8054794520547945</v>
      </c>
      <c r="AO175" s="51">
        <v>1</v>
      </c>
    </row>
    <row r="176" spans="1:41" s="44" customFormat="1" ht="14" x14ac:dyDescent="0.3">
      <c r="A176" s="11">
        <v>9</v>
      </c>
      <c r="B176" s="69" t="s">
        <v>231</v>
      </c>
      <c r="C176" s="59">
        <v>1</v>
      </c>
      <c r="D176" s="51">
        <v>2</v>
      </c>
      <c r="E176" s="51">
        <v>1956</v>
      </c>
      <c r="F176" s="51">
        <v>5</v>
      </c>
      <c r="G176" s="51">
        <v>3</v>
      </c>
      <c r="H176" s="51">
        <v>1</v>
      </c>
      <c r="I176" s="51">
        <v>17</v>
      </c>
      <c r="J176" s="51">
        <v>3</v>
      </c>
      <c r="K176" s="51">
        <v>111</v>
      </c>
      <c r="L176" s="52">
        <v>41346</v>
      </c>
      <c r="M176" s="11">
        <v>5</v>
      </c>
      <c r="N176" s="11" t="s">
        <v>19</v>
      </c>
      <c r="O176" s="11">
        <v>1</v>
      </c>
      <c r="P176" s="51">
        <v>137</v>
      </c>
      <c r="Q176" s="51" t="s">
        <v>54</v>
      </c>
      <c r="R176" s="51" t="s">
        <v>53</v>
      </c>
      <c r="S176" s="51">
        <v>69</v>
      </c>
      <c r="T176" s="51">
        <v>68</v>
      </c>
      <c r="U176" s="51">
        <v>134</v>
      </c>
      <c r="V176" s="51">
        <v>3</v>
      </c>
      <c r="W176" s="51">
        <v>0</v>
      </c>
      <c r="X176" s="51">
        <v>0</v>
      </c>
      <c r="Y176" s="11">
        <f t="shared" si="34"/>
        <v>137</v>
      </c>
      <c r="Z176" s="11">
        <f>U176+V176</f>
        <v>137</v>
      </c>
      <c r="AA176" s="27">
        <f>(Z176/2)+1</f>
        <v>69.5</v>
      </c>
      <c r="AB176" s="23">
        <f t="shared" si="37"/>
        <v>97.810218978102199</v>
      </c>
      <c r="AC176" s="23">
        <f t="shared" si="38"/>
        <v>97.810218978102199</v>
      </c>
      <c r="AD176" s="23">
        <f t="shared" si="39"/>
        <v>97.810218978102199</v>
      </c>
      <c r="AE176" s="52">
        <v>41399</v>
      </c>
      <c r="AF176" s="52">
        <v>41346</v>
      </c>
      <c r="AG176" s="51">
        <v>2013</v>
      </c>
      <c r="AH176" s="25">
        <v>56.92876712328767</v>
      </c>
      <c r="AI176" s="52">
        <v>41811</v>
      </c>
      <c r="AJ176" s="52">
        <v>41811</v>
      </c>
      <c r="AK176" s="51">
        <v>2014</v>
      </c>
      <c r="AL176" s="25">
        <v>58.057534246575344</v>
      </c>
      <c r="AM176" s="23">
        <v>1.1287671232876713</v>
      </c>
      <c r="AN176" s="25">
        <v>1.1287671232876713</v>
      </c>
      <c r="AO176" s="51">
        <v>1</v>
      </c>
    </row>
    <row r="177" spans="1:41" s="43" customFormat="1" ht="14" customHeight="1" x14ac:dyDescent="0.3">
      <c r="A177" s="11">
        <v>9</v>
      </c>
      <c r="B177" s="69" t="s">
        <v>232</v>
      </c>
      <c r="C177" s="53">
        <v>1</v>
      </c>
      <c r="D177" s="46">
        <v>2</v>
      </c>
      <c r="E177" s="46">
        <v>1955</v>
      </c>
      <c r="F177" s="46"/>
      <c r="G177" s="46">
        <v>1</v>
      </c>
      <c r="H177" s="46">
        <v>1</v>
      </c>
      <c r="I177" s="46">
        <v>17</v>
      </c>
      <c r="J177" s="46">
        <v>3</v>
      </c>
      <c r="K177" s="46">
        <v>107</v>
      </c>
      <c r="L177" s="52">
        <v>41346</v>
      </c>
      <c r="M177" s="11">
        <v>5</v>
      </c>
      <c r="N177" s="11" t="s">
        <v>19</v>
      </c>
      <c r="O177" s="11">
        <v>1</v>
      </c>
      <c r="P177" s="46">
        <v>137</v>
      </c>
      <c r="Q177" s="46" t="s">
        <v>54</v>
      </c>
      <c r="R177" s="46" t="s">
        <v>53</v>
      </c>
      <c r="S177" s="46">
        <v>69</v>
      </c>
      <c r="T177" s="46">
        <v>68</v>
      </c>
      <c r="U177" s="46">
        <v>128</v>
      </c>
      <c r="V177" s="46">
        <v>6</v>
      </c>
      <c r="W177" s="46">
        <v>2</v>
      </c>
      <c r="X177" s="46">
        <v>1</v>
      </c>
      <c r="Y177" s="11">
        <f t="shared" si="34"/>
        <v>137</v>
      </c>
      <c r="Z177" s="11">
        <f t="shared" ref="Z177:Z182" si="40">Y177</f>
        <v>137</v>
      </c>
      <c r="AA177" s="27">
        <f t="shared" ref="AA177:AA182" si="41">ROUNDUP(Z177/3*2,0)</f>
        <v>92</v>
      </c>
      <c r="AB177" s="23">
        <f t="shared" si="37"/>
        <v>93.430656934306569</v>
      </c>
      <c r="AC177" s="23">
        <f t="shared" si="38"/>
        <v>93.430656934306569</v>
      </c>
      <c r="AD177" s="23">
        <f t="shared" si="39"/>
        <v>93.430656934306569</v>
      </c>
      <c r="AE177" s="48">
        <v>41399</v>
      </c>
      <c r="AF177" s="48">
        <v>41346</v>
      </c>
      <c r="AG177" s="46">
        <v>2013</v>
      </c>
      <c r="AH177" s="25">
        <v>57.824657534246576</v>
      </c>
      <c r="AI177" s="48">
        <v>43955</v>
      </c>
      <c r="AJ177" s="48">
        <v>43955</v>
      </c>
      <c r="AK177" s="46">
        <v>2020</v>
      </c>
      <c r="AL177" s="25">
        <v>64.827397260273969</v>
      </c>
      <c r="AM177" s="23">
        <v>7.0027397260273974</v>
      </c>
      <c r="AN177" s="25">
        <v>7</v>
      </c>
      <c r="AO177" s="46">
        <v>2</v>
      </c>
    </row>
    <row r="178" spans="1:41" s="43" customFormat="1" ht="14" customHeight="1" x14ac:dyDescent="0.3">
      <c r="A178" s="11">
        <v>9</v>
      </c>
      <c r="B178" s="69" t="s">
        <v>233</v>
      </c>
      <c r="C178" s="59">
        <v>1</v>
      </c>
      <c r="D178" s="51">
        <v>1</v>
      </c>
      <c r="E178" s="51">
        <v>1966</v>
      </c>
      <c r="F178" s="51"/>
      <c r="G178" s="51">
        <v>1</v>
      </c>
      <c r="H178" s="51">
        <v>2</v>
      </c>
      <c r="I178" s="51">
        <v>17</v>
      </c>
      <c r="J178" s="51">
        <v>3</v>
      </c>
      <c r="K178" s="51">
        <v>107</v>
      </c>
      <c r="L178" s="52">
        <v>41346</v>
      </c>
      <c r="M178" s="11">
        <v>5</v>
      </c>
      <c r="N178" s="11" t="s">
        <v>19</v>
      </c>
      <c r="O178" s="11">
        <v>1</v>
      </c>
      <c r="P178" s="51">
        <v>137</v>
      </c>
      <c r="Q178" s="51" t="s">
        <v>54</v>
      </c>
      <c r="R178" s="51" t="s">
        <v>53</v>
      </c>
      <c r="S178" s="51">
        <v>69</v>
      </c>
      <c r="T178" s="51">
        <v>68</v>
      </c>
      <c r="U178" s="51">
        <v>127</v>
      </c>
      <c r="V178" s="51">
        <v>4</v>
      </c>
      <c r="W178" s="51">
        <v>5</v>
      </c>
      <c r="X178" s="51">
        <v>1</v>
      </c>
      <c r="Y178" s="11">
        <f t="shared" si="34"/>
        <v>137</v>
      </c>
      <c r="Z178" s="11">
        <f t="shared" si="40"/>
        <v>137</v>
      </c>
      <c r="AA178" s="27">
        <f t="shared" si="41"/>
        <v>92</v>
      </c>
      <c r="AB178" s="23">
        <f t="shared" si="37"/>
        <v>92.700729927007302</v>
      </c>
      <c r="AC178" s="23">
        <f t="shared" si="38"/>
        <v>92.700729927007302</v>
      </c>
      <c r="AD178" s="23">
        <f t="shared" si="39"/>
        <v>92.700729927007302</v>
      </c>
      <c r="AE178" s="52">
        <v>41365</v>
      </c>
      <c r="AF178" s="52">
        <v>41346</v>
      </c>
      <c r="AG178" s="51">
        <v>2013</v>
      </c>
      <c r="AH178" s="25">
        <v>46.421917808219177</v>
      </c>
      <c r="AI178" s="52">
        <v>43921</v>
      </c>
      <c r="AJ178" s="52">
        <v>43921</v>
      </c>
      <c r="AK178" s="51">
        <v>2020</v>
      </c>
      <c r="AL178" s="25">
        <v>53.424657534246577</v>
      </c>
      <c r="AM178" s="23">
        <v>7.0027397260273974</v>
      </c>
      <c r="AN178" s="25">
        <v>7</v>
      </c>
      <c r="AO178" s="51">
        <v>2</v>
      </c>
    </row>
    <row r="179" spans="1:41" s="43" customFormat="1" ht="14" customHeight="1" x14ac:dyDescent="0.3">
      <c r="A179" s="11">
        <v>9</v>
      </c>
      <c r="B179" s="69" t="s">
        <v>234</v>
      </c>
      <c r="C179" s="53">
        <v>1</v>
      </c>
      <c r="D179" s="46">
        <v>1</v>
      </c>
      <c r="E179" s="46">
        <v>1952</v>
      </c>
      <c r="F179" s="46"/>
      <c r="G179" s="46">
        <v>1</v>
      </c>
      <c r="H179" s="46">
        <v>1</v>
      </c>
      <c r="I179" s="46">
        <v>17</v>
      </c>
      <c r="J179" s="46">
        <v>26</v>
      </c>
      <c r="K179" s="46">
        <v>2338</v>
      </c>
      <c r="L179" s="52">
        <v>41661</v>
      </c>
      <c r="M179" s="11">
        <v>5</v>
      </c>
      <c r="N179" s="11" t="s">
        <v>19</v>
      </c>
      <c r="O179" s="11">
        <v>1</v>
      </c>
      <c r="P179" s="46">
        <v>137</v>
      </c>
      <c r="Q179" s="46" t="s">
        <v>54</v>
      </c>
      <c r="R179" s="46" t="s">
        <v>53</v>
      </c>
      <c r="S179" s="46">
        <v>69</v>
      </c>
      <c r="T179" s="46">
        <v>68</v>
      </c>
      <c r="U179" s="46">
        <v>131</v>
      </c>
      <c r="V179" s="46">
        <v>3</v>
      </c>
      <c r="W179" s="46">
        <v>2</v>
      </c>
      <c r="X179" s="46">
        <v>0</v>
      </c>
      <c r="Y179" s="11">
        <f t="shared" si="34"/>
        <v>136</v>
      </c>
      <c r="Z179" s="11">
        <f t="shared" si="40"/>
        <v>136</v>
      </c>
      <c r="AA179" s="27">
        <f t="shared" si="41"/>
        <v>91</v>
      </c>
      <c r="AB179" s="23">
        <f t="shared" si="37"/>
        <v>96.32352941176471</v>
      </c>
      <c r="AC179" s="23">
        <f t="shared" si="38"/>
        <v>96.32352941176471</v>
      </c>
      <c r="AD179" s="23">
        <f t="shared" si="39"/>
        <v>95.620437956204384</v>
      </c>
      <c r="AE179" s="48">
        <v>41671</v>
      </c>
      <c r="AF179" s="48">
        <v>41661</v>
      </c>
      <c r="AG179" s="46">
        <v>2014</v>
      </c>
      <c r="AH179" s="25">
        <v>62.046575342465751</v>
      </c>
      <c r="AI179" s="48">
        <v>44227</v>
      </c>
      <c r="AJ179" s="48">
        <v>44227</v>
      </c>
      <c r="AK179" s="46">
        <v>2021</v>
      </c>
      <c r="AL179" s="25">
        <v>69.049315068493144</v>
      </c>
      <c r="AM179" s="23">
        <v>7.0027397260273974</v>
      </c>
      <c r="AN179" s="25">
        <v>7</v>
      </c>
      <c r="AO179" s="46">
        <v>1</v>
      </c>
    </row>
    <row r="180" spans="1:41" s="43" customFormat="1" ht="14" customHeight="1" x14ac:dyDescent="0.3">
      <c r="A180" s="11">
        <v>9</v>
      </c>
      <c r="B180" s="69" t="s">
        <v>235</v>
      </c>
      <c r="C180" s="53">
        <v>0</v>
      </c>
      <c r="D180" s="46">
        <v>1</v>
      </c>
      <c r="E180" s="46">
        <v>1953</v>
      </c>
      <c r="F180" s="46"/>
      <c r="G180" s="46">
        <v>4</v>
      </c>
      <c r="H180" s="46">
        <v>1</v>
      </c>
      <c r="I180" s="46">
        <v>17</v>
      </c>
      <c r="J180" s="46">
        <v>34</v>
      </c>
      <c r="K180" s="46">
        <v>3142</v>
      </c>
      <c r="L180" s="52">
        <v>41773</v>
      </c>
      <c r="M180" s="11">
        <v>5</v>
      </c>
      <c r="N180" s="11" t="s">
        <v>19</v>
      </c>
      <c r="O180" s="11">
        <v>1</v>
      </c>
      <c r="P180" s="46">
        <v>137</v>
      </c>
      <c r="Q180" s="46" t="s">
        <v>54</v>
      </c>
      <c r="R180" s="46" t="s">
        <v>53</v>
      </c>
      <c r="S180" s="46">
        <v>69</v>
      </c>
      <c r="T180" s="46">
        <v>68</v>
      </c>
      <c r="U180" s="46">
        <v>123</v>
      </c>
      <c r="V180" s="46">
        <v>5</v>
      </c>
      <c r="W180" s="46">
        <v>4</v>
      </c>
      <c r="X180" s="46">
        <v>0</v>
      </c>
      <c r="Y180" s="11">
        <f t="shared" si="34"/>
        <v>132</v>
      </c>
      <c r="Z180" s="11">
        <f t="shared" si="40"/>
        <v>132</v>
      </c>
      <c r="AA180" s="27">
        <f t="shared" si="41"/>
        <v>88</v>
      </c>
      <c r="AB180" s="23">
        <f t="shared" si="37"/>
        <v>93.181818181818173</v>
      </c>
      <c r="AC180" s="23">
        <f t="shared" si="38"/>
        <v>93.181818181818173</v>
      </c>
      <c r="AD180" s="23">
        <f t="shared" si="39"/>
        <v>89.78102189781022</v>
      </c>
      <c r="AE180" s="48">
        <v>41812</v>
      </c>
      <c r="AF180" s="48">
        <v>41773</v>
      </c>
      <c r="AG180" s="46">
        <v>2014</v>
      </c>
      <c r="AH180" s="25">
        <v>61.016438356164386</v>
      </c>
      <c r="AI180" s="48">
        <v>44368</v>
      </c>
      <c r="AJ180" s="48">
        <v>44368</v>
      </c>
      <c r="AK180" s="46">
        <v>2021</v>
      </c>
      <c r="AL180" s="25">
        <v>68.019178082191786</v>
      </c>
      <c r="AM180" s="23">
        <v>7.0027397260273974</v>
      </c>
      <c r="AN180" s="25">
        <v>7</v>
      </c>
      <c r="AO180" s="46">
        <v>2</v>
      </c>
    </row>
    <row r="181" spans="1:41" s="43" customFormat="1" ht="14" customHeight="1" x14ac:dyDescent="0.3">
      <c r="A181" s="11">
        <v>9</v>
      </c>
      <c r="B181" s="69" t="s">
        <v>236</v>
      </c>
      <c r="C181" s="53">
        <v>0</v>
      </c>
      <c r="D181" s="46">
        <v>2</v>
      </c>
      <c r="E181" s="46">
        <v>1958</v>
      </c>
      <c r="F181" s="46"/>
      <c r="G181" s="46">
        <v>1</v>
      </c>
      <c r="H181" s="46">
        <v>2</v>
      </c>
      <c r="I181" s="46">
        <v>17</v>
      </c>
      <c r="J181" s="46">
        <v>34</v>
      </c>
      <c r="K181" s="46">
        <v>3142</v>
      </c>
      <c r="L181" s="52">
        <v>41773</v>
      </c>
      <c r="M181" s="11">
        <v>5</v>
      </c>
      <c r="N181" s="11" t="s">
        <v>19</v>
      </c>
      <c r="O181" s="11">
        <v>1</v>
      </c>
      <c r="P181" s="46">
        <v>137</v>
      </c>
      <c r="Q181" s="46" t="s">
        <v>54</v>
      </c>
      <c r="R181" s="46" t="s">
        <v>53</v>
      </c>
      <c r="S181" s="46">
        <v>69</v>
      </c>
      <c r="T181" s="46">
        <v>68</v>
      </c>
      <c r="U181" s="46">
        <v>126</v>
      </c>
      <c r="V181" s="46">
        <v>4</v>
      </c>
      <c r="W181" s="46">
        <v>2</v>
      </c>
      <c r="X181" s="46">
        <v>0</v>
      </c>
      <c r="Y181" s="11">
        <f t="shared" si="34"/>
        <v>132</v>
      </c>
      <c r="Z181" s="11">
        <f t="shared" si="40"/>
        <v>132</v>
      </c>
      <c r="AA181" s="27">
        <f t="shared" si="41"/>
        <v>88</v>
      </c>
      <c r="AB181" s="23">
        <f t="shared" si="37"/>
        <v>95.454545454545453</v>
      </c>
      <c r="AC181" s="23">
        <f t="shared" si="38"/>
        <v>95.454545454545453</v>
      </c>
      <c r="AD181" s="23">
        <f t="shared" si="39"/>
        <v>91.970802919708035</v>
      </c>
      <c r="AE181" s="48">
        <v>41812</v>
      </c>
      <c r="AF181" s="48">
        <v>41773</v>
      </c>
      <c r="AG181" s="46">
        <v>2014</v>
      </c>
      <c r="AH181" s="25">
        <v>55.904109589041099</v>
      </c>
      <c r="AI181" s="48">
        <v>44368</v>
      </c>
      <c r="AJ181" s="48">
        <v>44368</v>
      </c>
      <c r="AK181" s="46">
        <v>2021</v>
      </c>
      <c r="AL181" s="25">
        <v>62.906849315068492</v>
      </c>
      <c r="AM181" s="23">
        <v>7.0027397260273974</v>
      </c>
      <c r="AN181" s="25">
        <v>7</v>
      </c>
      <c r="AO181" s="46">
        <v>2</v>
      </c>
    </row>
    <row r="182" spans="1:41" s="43" customFormat="1" ht="14" customHeight="1" x14ac:dyDescent="0.3">
      <c r="A182" s="11">
        <v>9</v>
      </c>
      <c r="B182" s="69" t="s">
        <v>237</v>
      </c>
      <c r="C182" s="53">
        <v>1</v>
      </c>
      <c r="D182" s="46">
        <v>2</v>
      </c>
      <c r="E182" s="46">
        <v>1956</v>
      </c>
      <c r="F182" s="46"/>
      <c r="G182" s="46">
        <v>3</v>
      </c>
      <c r="H182" s="46">
        <v>1</v>
      </c>
      <c r="I182" s="46">
        <v>17</v>
      </c>
      <c r="J182" s="46">
        <v>34</v>
      </c>
      <c r="K182" s="46">
        <v>3142</v>
      </c>
      <c r="L182" s="52">
        <v>41773</v>
      </c>
      <c r="M182" s="11">
        <v>5</v>
      </c>
      <c r="N182" s="11" t="s">
        <v>19</v>
      </c>
      <c r="O182" s="11">
        <v>1</v>
      </c>
      <c r="P182" s="46">
        <v>137</v>
      </c>
      <c r="Q182" s="46" t="s">
        <v>54</v>
      </c>
      <c r="R182" s="46" t="s">
        <v>53</v>
      </c>
      <c r="S182" s="46">
        <v>69</v>
      </c>
      <c r="T182" s="46">
        <v>68</v>
      </c>
      <c r="U182" s="46">
        <v>126</v>
      </c>
      <c r="V182" s="46">
        <v>5</v>
      </c>
      <c r="W182" s="46">
        <v>1</v>
      </c>
      <c r="X182" s="46">
        <v>0</v>
      </c>
      <c r="Y182" s="11">
        <f t="shared" si="34"/>
        <v>132</v>
      </c>
      <c r="Z182" s="11">
        <f t="shared" si="40"/>
        <v>132</v>
      </c>
      <c r="AA182" s="27">
        <f t="shared" si="41"/>
        <v>88</v>
      </c>
      <c r="AB182" s="23">
        <f t="shared" si="37"/>
        <v>95.454545454545453</v>
      </c>
      <c r="AC182" s="23">
        <f t="shared" si="38"/>
        <v>95.454545454545453</v>
      </c>
      <c r="AD182" s="23">
        <f t="shared" si="39"/>
        <v>91.970802919708035</v>
      </c>
      <c r="AE182" s="48">
        <v>41812</v>
      </c>
      <c r="AF182" s="48">
        <v>41773</v>
      </c>
      <c r="AG182" s="46">
        <v>2014</v>
      </c>
      <c r="AH182" s="25">
        <v>58.060273972602737</v>
      </c>
      <c r="AI182" s="48">
        <v>44368</v>
      </c>
      <c r="AJ182" s="48">
        <v>44368</v>
      </c>
      <c r="AK182" s="46">
        <v>2021</v>
      </c>
      <c r="AL182" s="25">
        <v>65.063013698630144</v>
      </c>
      <c r="AM182" s="23">
        <v>7.0027397260273974</v>
      </c>
      <c r="AN182" s="25">
        <v>7</v>
      </c>
      <c r="AO182" s="46">
        <v>1</v>
      </c>
    </row>
    <row r="183" spans="1:41" s="43" customFormat="1" ht="14" customHeight="1" x14ac:dyDescent="0.3">
      <c r="A183" s="11">
        <v>9</v>
      </c>
      <c r="B183" s="69" t="s">
        <v>238</v>
      </c>
      <c r="C183" s="53">
        <v>1</v>
      </c>
      <c r="D183" s="46">
        <v>2</v>
      </c>
      <c r="E183" s="46">
        <v>1956</v>
      </c>
      <c r="F183" s="46">
        <v>5</v>
      </c>
      <c r="G183" s="46">
        <v>3</v>
      </c>
      <c r="H183" s="46">
        <v>1</v>
      </c>
      <c r="I183" s="46">
        <v>17</v>
      </c>
      <c r="J183" s="46">
        <v>34</v>
      </c>
      <c r="K183" s="46">
        <v>3144</v>
      </c>
      <c r="L183" s="52">
        <v>41773</v>
      </c>
      <c r="M183" s="11">
        <v>5</v>
      </c>
      <c r="N183" s="11" t="s">
        <v>19</v>
      </c>
      <c r="O183" s="11">
        <v>1</v>
      </c>
      <c r="P183" s="46">
        <v>137</v>
      </c>
      <c r="Q183" s="46" t="s">
        <v>54</v>
      </c>
      <c r="R183" s="46" t="s">
        <v>53</v>
      </c>
      <c r="S183" s="46">
        <v>69</v>
      </c>
      <c r="T183" s="46">
        <v>68</v>
      </c>
      <c r="U183" s="46">
        <v>137</v>
      </c>
      <c r="V183" s="46" t="s">
        <v>19</v>
      </c>
      <c r="W183" s="46" t="s">
        <v>19</v>
      </c>
      <c r="X183" s="46" t="s">
        <v>19</v>
      </c>
      <c r="Y183" s="46" t="s">
        <v>19</v>
      </c>
      <c r="Z183" s="46" t="s">
        <v>19</v>
      </c>
      <c r="AA183" s="46" t="s">
        <v>19</v>
      </c>
      <c r="AB183" s="46" t="s">
        <v>19</v>
      </c>
      <c r="AC183" s="46" t="s">
        <v>19</v>
      </c>
      <c r="AD183" s="23">
        <f t="shared" si="39"/>
        <v>100</v>
      </c>
      <c r="AE183" s="48">
        <v>41812</v>
      </c>
      <c r="AF183" s="48">
        <v>41773</v>
      </c>
      <c r="AG183" s="46">
        <v>2014</v>
      </c>
      <c r="AH183" s="25">
        <v>58.060273972602737</v>
      </c>
      <c r="AI183" s="48">
        <v>44368</v>
      </c>
      <c r="AJ183" s="48">
        <v>44368</v>
      </c>
      <c r="AK183" s="46">
        <v>2021</v>
      </c>
      <c r="AL183" s="25">
        <v>65.063013698630144</v>
      </c>
      <c r="AM183" s="23">
        <v>7.0027397260273974</v>
      </c>
      <c r="AN183" s="25">
        <v>7</v>
      </c>
      <c r="AO183" s="46">
        <v>1</v>
      </c>
    </row>
    <row r="184" spans="1:41" s="43" customFormat="1" ht="14" customHeight="1" x14ac:dyDescent="0.3">
      <c r="A184" s="11">
        <v>9</v>
      </c>
      <c r="B184" s="69" t="s">
        <v>239</v>
      </c>
      <c r="C184" s="53">
        <v>2</v>
      </c>
      <c r="D184" s="46">
        <v>1</v>
      </c>
      <c r="E184" s="46">
        <v>1959</v>
      </c>
      <c r="F184" s="46"/>
      <c r="G184" s="46">
        <v>2</v>
      </c>
      <c r="H184" s="46">
        <v>1</v>
      </c>
      <c r="I184" s="46">
        <v>17</v>
      </c>
      <c r="J184" s="46">
        <v>34</v>
      </c>
      <c r="K184" s="46">
        <v>3142</v>
      </c>
      <c r="L184" s="52">
        <v>41773</v>
      </c>
      <c r="M184" s="11">
        <v>5</v>
      </c>
      <c r="N184" s="11" t="s">
        <v>19</v>
      </c>
      <c r="O184" s="11">
        <v>1</v>
      </c>
      <c r="P184" s="46">
        <v>137</v>
      </c>
      <c r="Q184" s="46" t="s">
        <v>54</v>
      </c>
      <c r="R184" s="46" t="s">
        <v>53</v>
      </c>
      <c r="S184" s="46">
        <v>69</v>
      </c>
      <c r="T184" s="46">
        <v>68</v>
      </c>
      <c r="U184" s="46">
        <v>125</v>
      </c>
      <c r="V184" s="46">
        <v>6</v>
      </c>
      <c r="W184" s="46">
        <v>1</v>
      </c>
      <c r="X184" s="46">
        <v>0</v>
      </c>
      <c r="Y184" s="11">
        <f t="shared" ref="Y184:Y194" si="42">U184+V184+W184+X184</f>
        <v>132</v>
      </c>
      <c r="Z184" s="11">
        <f t="shared" ref="Z184:Z194" si="43">Y184</f>
        <v>132</v>
      </c>
      <c r="AA184" s="27">
        <f t="shared" ref="AA184:AA194" si="44">ROUNDUP(Z184/3*2,0)</f>
        <v>88</v>
      </c>
      <c r="AB184" s="23">
        <f>U184/Z184*100</f>
        <v>94.696969696969703</v>
      </c>
      <c r="AC184" s="23">
        <f>U184/Y184*100</f>
        <v>94.696969696969703</v>
      </c>
      <c r="AD184" s="23">
        <f t="shared" si="39"/>
        <v>91.240875912408754</v>
      </c>
      <c r="AE184" s="48">
        <v>41812</v>
      </c>
      <c r="AF184" s="48">
        <v>41773</v>
      </c>
      <c r="AG184" s="46">
        <v>2014</v>
      </c>
      <c r="AH184" s="25">
        <v>55.013698630136986</v>
      </c>
      <c r="AI184" s="48">
        <v>44368</v>
      </c>
      <c r="AJ184" s="48">
        <v>44368</v>
      </c>
      <c r="AK184" s="46">
        <v>2021</v>
      </c>
      <c r="AL184" s="25">
        <v>62.016438356164386</v>
      </c>
      <c r="AM184" s="23">
        <v>7.0027397260273974</v>
      </c>
      <c r="AN184" s="25">
        <v>7</v>
      </c>
      <c r="AO184" s="46">
        <v>1</v>
      </c>
    </row>
    <row r="185" spans="1:41" s="43" customFormat="1" ht="14" customHeight="1" x14ac:dyDescent="0.3">
      <c r="A185" s="11">
        <v>9</v>
      </c>
      <c r="B185" s="69" t="s">
        <v>240</v>
      </c>
      <c r="C185" s="53">
        <v>1</v>
      </c>
      <c r="D185" s="46">
        <v>2</v>
      </c>
      <c r="E185" s="46">
        <v>1956</v>
      </c>
      <c r="F185" s="46"/>
      <c r="G185" s="46">
        <v>3</v>
      </c>
      <c r="H185" s="46">
        <v>1</v>
      </c>
      <c r="I185" s="46">
        <v>17</v>
      </c>
      <c r="J185" s="46">
        <v>37</v>
      </c>
      <c r="K185" s="46">
        <v>3415</v>
      </c>
      <c r="L185" s="52">
        <v>41815</v>
      </c>
      <c r="M185" s="11">
        <v>5</v>
      </c>
      <c r="N185" s="11" t="s">
        <v>19</v>
      </c>
      <c r="O185" s="11">
        <v>1</v>
      </c>
      <c r="P185" s="46">
        <v>137</v>
      </c>
      <c r="Q185" s="46" t="s">
        <v>54</v>
      </c>
      <c r="R185" s="46" t="s">
        <v>53</v>
      </c>
      <c r="S185" s="46">
        <v>69</v>
      </c>
      <c r="T185" s="46">
        <v>68</v>
      </c>
      <c r="U185" s="46">
        <v>120</v>
      </c>
      <c r="V185" s="46">
        <v>12</v>
      </c>
      <c r="W185" s="46">
        <v>2</v>
      </c>
      <c r="X185" s="46">
        <v>0</v>
      </c>
      <c r="Y185" s="11">
        <f t="shared" si="42"/>
        <v>134</v>
      </c>
      <c r="Z185" s="11">
        <f t="shared" si="43"/>
        <v>134</v>
      </c>
      <c r="AA185" s="27">
        <f t="shared" si="44"/>
        <v>90</v>
      </c>
      <c r="AB185" s="23">
        <f>U185/Z185*100</f>
        <v>89.552238805970148</v>
      </c>
      <c r="AC185" s="23">
        <f>U185/Y185*100</f>
        <v>89.552238805970148</v>
      </c>
      <c r="AD185" s="23">
        <f t="shared" si="39"/>
        <v>87.591240875912419</v>
      </c>
      <c r="AE185" s="48">
        <v>41870</v>
      </c>
      <c r="AF185" s="48">
        <v>41815</v>
      </c>
      <c r="AG185" s="46">
        <v>2014</v>
      </c>
      <c r="AH185" s="25">
        <v>57.9972602739726</v>
      </c>
      <c r="AI185" s="48">
        <v>44426</v>
      </c>
      <c r="AJ185" s="48">
        <v>44426</v>
      </c>
      <c r="AK185" s="46">
        <v>2021</v>
      </c>
      <c r="AL185" s="25">
        <v>65</v>
      </c>
      <c r="AM185" s="23">
        <v>7.0027397260273974</v>
      </c>
      <c r="AN185" s="25">
        <v>7</v>
      </c>
      <c r="AO185" s="46">
        <v>2</v>
      </c>
    </row>
    <row r="186" spans="1:41" s="43" customFormat="1" ht="14" customHeight="1" x14ac:dyDescent="0.3">
      <c r="A186" s="11">
        <v>9</v>
      </c>
      <c r="B186" s="69" t="s">
        <v>241</v>
      </c>
      <c r="C186" s="53">
        <v>1</v>
      </c>
      <c r="D186" s="46">
        <v>1</v>
      </c>
      <c r="E186" s="46">
        <v>1964</v>
      </c>
      <c r="F186" s="46"/>
      <c r="G186" s="46">
        <v>1</v>
      </c>
      <c r="H186" s="46">
        <v>1</v>
      </c>
      <c r="I186" s="46">
        <v>17</v>
      </c>
      <c r="J186" s="46">
        <v>119</v>
      </c>
      <c r="K186" s="46">
        <v>12039</v>
      </c>
      <c r="L186" s="52">
        <v>42767</v>
      </c>
      <c r="M186" s="11">
        <v>5</v>
      </c>
      <c r="N186" s="11" t="s">
        <v>19</v>
      </c>
      <c r="O186" s="11">
        <v>1</v>
      </c>
      <c r="P186" s="46">
        <v>137</v>
      </c>
      <c r="Q186" s="46" t="s">
        <v>54</v>
      </c>
      <c r="R186" s="46" t="s">
        <v>53</v>
      </c>
      <c r="S186" s="46">
        <v>69</v>
      </c>
      <c r="T186" s="46">
        <v>68</v>
      </c>
      <c r="U186" s="46">
        <v>126</v>
      </c>
      <c r="V186" s="46">
        <v>6</v>
      </c>
      <c r="W186" s="46">
        <v>4</v>
      </c>
      <c r="X186" s="46">
        <v>0</v>
      </c>
      <c r="Y186" s="11">
        <f t="shared" si="42"/>
        <v>136</v>
      </c>
      <c r="Z186" s="11">
        <f t="shared" si="43"/>
        <v>136</v>
      </c>
      <c r="AA186" s="27">
        <f t="shared" si="44"/>
        <v>91</v>
      </c>
      <c r="AB186" s="23">
        <f>U186/Z186*100</f>
        <v>92.64705882352942</v>
      </c>
      <c r="AC186" s="23">
        <f>U186/Y186*100</f>
        <v>92.64705882352942</v>
      </c>
      <c r="AD186" s="23">
        <f t="shared" si="39"/>
        <v>91.970802919708035</v>
      </c>
      <c r="AE186" s="48">
        <v>42795</v>
      </c>
      <c r="AF186" s="48">
        <v>42767</v>
      </c>
      <c r="AG186" s="46">
        <v>2017</v>
      </c>
      <c r="AH186" s="25">
        <v>52.758904109589039</v>
      </c>
      <c r="AI186" s="48">
        <v>45351</v>
      </c>
      <c r="AJ186" s="48">
        <v>43074</v>
      </c>
      <c r="AK186" s="46">
        <v>2017</v>
      </c>
      <c r="AL186" s="25">
        <v>53.523287671232879</v>
      </c>
      <c r="AM186" s="23">
        <v>0.76438356164383559</v>
      </c>
      <c r="AN186" s="25">
        <v>7</v>
      </c>
      <c r="AO186" s="46">
        <v>2</v>
      </c>
    </row>
    <row r="187" spans="1:41" s="43" customFormat="1" ht="14" customHeight="1" x14ac:dyDescent="0.3">
      <c r="A187" s="11">
        <v>9</v>
      </c>
      <c r="B187" s="69" t="s">
        <v>242</v>
      </c>
      <c r="C187" s="53">
        <v>2</v>
      </c>
      <c r="D187" s="46">
        <v>1</v>
      </c>
      <c r="E187" s="51">
        <v>1960</v>
      </c>
      <c r="F187" s="51"/>
      <c r="G187" s="51">
        <v>1</v>
      </c>
      <c r="H187" s="51">
        <v>2</v>
      </c>
      <c r="I187" s="46">
        <v>18</v>
      </c>
      <c r="J187" s="46">
        <v>4</v>
      </c>
      <c r="K187" s="46">
        <v>109</v>
      </c>
      <c r="L187" s="52">
        <v>43082</v>
      </c>
      <c r="M187" s="11">
        <v>5</v>
      </c>
      <c r="N187" s="11" t="s">
        <v>19</v>
      </c>
      <c r="O187" s="11">
        <v>1</v>
      </c>
      <c r="P187" s="46">
        <v>137</v>
      </c>
      <c r="Q187" s="46" t="s">
        <v>44</v>
      </c>
      <c r="R187" s="46" t="s">
        <v>57</v>
      </c>
      <c r="S187" s="46">
        <v>105</v>
      </c>
      <c r="T187" s="46">
        <v>32</v>
      </c>
      <c r="U187" s="46">
        <v>132</v>
      </c>
      <c r="V187" s="46">
        <v>3</v>
      </c>
      <c r="W187" s="46">
        <v>2</v>
      </c>
      <c r="X187" s="46">
        <v>0</v>
      </c>
      <c r="Y187" s="11">
        <f t="shared" si="42"/>
        <v>137</v>
      </c>
      <c r="Z187" s="11">
        <f t="shared" si="43"/>
        <v>137</v>
      </c>
      <c r="AA187" s="27">
        <f t="shared" si="44"/>
        <v>92</v>
      </c>
      <c r="AB187" s="23">
        <f>U187/Z187*100</f>
        <v>96.350364963503651</v>
      </c>
      <c r="AC187" s="23">
        <f>U187/Y187*100</f>
        <v>96.350364963503651</v>
      </c>
      <c r="AD187" s="23">
        <f t="shared" si="39"/>
        <v>96.350364963503651</v>
      </c>
      <c r="AE187" s="48">
        <v>43082</v>
      </c>
      <c r="AF187" s="48">
        <v>43082</v>
      </c>
      <c r="AG187" s="46">
        <v>2017</v>
      </c>
      <c r="AH187" s="25">
        <v>57.769863013698632</v>
      </c>
      <c r="AI187" s="48">
        <v>45638</v>
      </c>
      <c r="AJ187" s="48">
        <v>43647</v>
      </c>
      <c r="AK187" s="46">
        <v>2019</v>
      </c>
      <c r="AL187" s="25">
        <v>59.317808219178083</v>
      </c>
      <c r="AM187" s="23">
        <v>1.547945205479452</v>
      </c>
      <c r="AN187" s="25">
        <v>7</v>
      </c>
      <c r="AO187" s="46">
        <v>2</v>
      </c>
    </row>
    <row r="188" spans="1:41" s="43" customFormat="1" ht="14" customHeight="1" x14ac:dyDescent="0.3">
      <c r="A188" s="11">
        <v>9</v>
      </c>
      <c r="B188" s="69" t="s">
        <v>243</v>
      </c>
      <c r="C188" s="53">
        <v>1</v>
      </c>
      <c r="D188" s="46">
        <v>1</v>
      </c>
      <c r="E188" s="46">
        <v>1963</v>
      </c>
      <c r="F188" s="46"/>
      <c r="G188" s="46">
        <v>1</v>
      </c>
      <c r="H188" s="46">
        <v>2</v>
      </c>
      <c r="I188" s="46">
        <v>18</v>
      </c>
      <c r="J188" s="46">
        <v>4</v>
      </c>
      <c r="K188" s="46">
        <v>109</v>
      </c>
      <c r="L188" s="52">
        <v>43082</v>
      </c>
      <c r="M188" s="11">
        <v>5</v>
      </c>
      <c r="N188" s="11" t="s">
        <v>19</v>
      </c>
      <c r="O188" s="11">
        <v>1</v>
      </c>
      <c r="P188" s="46">
        <v>137</v>
      </c>
      <c r="Q188" s="46" t="s">
        <v>44</v>
      </c>
      <c r="R188" s="46" t="s">
        <v>57</v>
      </c>
      <c r="S188" s="46">
        <v>105</v>
      </c>
      <c r="T188" s="46">
        <v>32</v>
      </c>
      <c r="U188" s="46">
        <v>131</v>
      </c>
      <c r="V188" s="46">
        <v>3</v>
      </c>
      <c r="W188" s="46">
        <v>3</v>
      </c>
      <c r="X188" s="46">
        <v>0</v>
      </c>
      <c r="Y188" s="11">
        <f t="shared" si="42"/>
        <v>137</v>
      </c>
      <c r="Z188" s="11">
        <f t="shared" si="43"/>
        <v>137</v>
      </c>
      <c r="AA188" s="27">
        <f t="shared" si="44"/>
        <v>92</v>
      </c>
      <c r="AB188" s="23">
        <f>U188/Z188*100</f>
        <v>95.620437956204384</v>
      </c>
      <c r="AC188" s="23">
        <f>U188/Y188*100</f>
        <v>95.620437956204384</v>
      </c>
      <c r="AD188" s="23">
        <f t="shared" si="39"/>
        <v>95.620437956204384</v>
      </c>
      <c r="AE188" s="48">
        <v>43082</v>
      </c>
      <c r="AF188" s="48">
        <v>43082</v>
      </c>
      <c r="AG188" s="46">
        <v>2017</v>
      </c>
      <c r="AH188" s="25">
        <v>54.789041095890411</v>
      </c>
      <c r="AI188" s="48">
        <v>45638</v>
      </c>
      <c r="AJ188" s="48">
        <v>45638</v>
      </c>
      <c r="AK188" s="46">
        <v>2024</v>
      </c>
      <c r="AL188" s="25">
        <v>61.791780821917811</v>
      </c>
      <c r="AM188" s="23">
        <v>7.0027397260273974</v>
      </c>
      <c r="AN188" s="25">
        <v>7</v>
      </c>
      <c r="AO188" s="46">
        <v>1</v>
      </c>
    </row>
    <row r="189" spans="1:41" s="43" customFormat="1" ht="14" customHeight="1" x14ac:dyDescent="0.3">
      <c r="A189" s="11">
        <v>9</v>
      </c>
      <c r="B189" s="69" t="s">
        <v>244</v>
      </c>
      <c r="C189" s="53">
        <v>2</v>
      </c>
      <c r="D189" s="53">
        <v>1</v>
      </c>
      <c r="E189" s="53">
        <v>1961</v>
      </c>
      <c r="F189" s="53"/>
      <c r="G189" s="53">
        <v>2</v>
      </c>
      <c r="H189" s="53">
        <v>1</v>
      </c>
      <c r="I189" s="53">
        <v>18</v>
      </c>
      <c r="J189" s="53">
        <v>21</v>
      </c>
      <c r="K189" s="53">
        <v>1831</v>
      </c>
      <c r="L189" s="60">
        <v>43334</v>
      </c>
      <c r="M189" s="11">
        <v>5</v>
      </c>
      <c r="N189" s="11" t="s">
        <v>19</v>
      </c>
      <c r="O189" s="11">
        <v>1</v>
      </c>
      <c r="P189" s="46">
        <v>137</v>
      </c>
      <c r="Q189" s="46" t="s">
        <v>44</v>
      </c>
      <c r="R189" s="46" t="s">
        <v>57</v>
      </c>
      <c r="S189" s="46">
        <v>105</v>
      </c>
      <c r="T189" s="46">
        <v>32</v>
      </c>
      <c r="U189" s="53">
        <v>130</v>
      </c>
      <c r="V189" s="53">
        <v>3</v>
      </c>
      <c r="W189" s="53">
        <v>1</v>
      </c>
      <c r="X189" s="53">
        <v>0</v>
      </c>
      <c r="Y189" s="11">
        <f t="shared" si="42"/>
        <v>134</v>
      </c>
      <c r="Z189" s="11">
        <f t="shared" si="43"/>
        <v>134</v>
      </c>
      <c r="AA189" s="27">
        <f t="shared" si="44"/>
        <v>90</v>
      </c>
      <c r="AB189" s="55" t="s">
        <v>19</v>
      </c>
      <c r="AC189" s="55" t="s">
        <v>19</v>
      </c>
      <c r="AD189" s="23">
        <f t="shared" si="39"/>
        <v>94.890510948905103</v>
      </c>
      <c r="AE189" s="54">
        <v>43344</v>
      </c>
      <c r="AF189" s="54">
        <v>43334</v>
      </c>
      <c r="AG189" s="53">
        <v>2018</v>
      </c>
      <c r="AH189" s="25">
        <v>57.506849315068493</v>
      </c>
      <c r="AI189" s="54">
        <v>45900</v>
      </c>
      <c r="AJ189" s="54">
        <v>45900</v>
      </c>
      <c r="AK189" s="53">
        <v>2025</v>
      </c>
      <c r="AL189" s="25">
        <v>64.509589041095893</v>
      </c>
      <c r="AM189" s="55">
        <v>7.0027397260273974</v>
      </c>
      <c r="AN189" s="25">
        <v>7</v>
      </c>
      <c r="AO189" s="53">
        <v>1</v>
      </c>
    </row>
    <row r="190" spans="1:41" s="43" customFormat="1" ht="14" customHeight="1" x14ac:dyDescent="0.3">
      <c r="A190" s="11">
        <v>9</v>
      </c>
      <c r="B190" s="69" t="s">
        <v>245</v>
      </c>
      <c r="C190" s="53">
        <v>0</v>
      </c>
      <c r="D190" s="46">
        <v>2</v>
      </c>
      <c r="E190" s="46">
        <v>1963</v>
      </c>
      <c r="F190" s="46"/>
      <c r="G190" s="46">
        <v>1</v>
      </c>
      <c r="H190" s="46">
        <v>1</v>
      </c>
      <c r="I190" s="53">
        <v>18</v>
      </c>
      <c r="J190" s="53">
        <v>21</v>
      </c>
      <c r="K190" s="53">
        <v>1831</v>
      </c>
      <c r="L190" s="60">
        <v>43334</v>
      </c>
      <c r="M190" s="11">
        <v>5</v>
      </c>
      <c r="N190" s="11" t="s">
        <v>19</v>
      </c>
      <c r="O190" s="11">
        <v>1</v>
      </c>
      <c r="P190" s="46">
        <v>137</v>
      </c>
      <c r="Q190" s="46" t="s">
        <v>44</v>
      </c>
      <c r="R190" s="46" t="s">
        <v>57</v>
      </c>
      <c r="S190" s="46">
        <v>105</v>
      </c>
      <c r="T190" s="46">
        <v>32</v>
      </c>
      <c r="U190" s="46">
        <v>122</v>
      </c>
      <c r="V190" s="46">
        <v>12</v>
      </c>
      <c r="W190" s="46">
        <v>0</v>
      </c>
      <c r="X190" s="46">
        <v>0</v>
      </c>
      <c r="Y190" s="11">
        <f t="shared" si="42"/>
        <v>134</v>
      </c>
      <c r="Z190" s="11">
        <f t="shared" si="43"/>
        <v>134</v>
      </c>
      <c r="AA190" s="27">
        <f t="shared" si="44"/>
        <v>90</v>
      </c>
      <c r="AB190" s="23">
        <f>U190/Z190*100</f>
        <v>91.044776119402982</v>
      </c>
      <c r="AC190" s="23">
        <f>U190/Y190*100</f>
        <v>91.044776119402982</v>
      </c>
      <c r="AD190" s="23">
        <f t="shared" si="39"/>
        <v>89.051094890510953</v>
      </c>
      <c r="AE190" s="48">
        <v>43421</v>
      </c>
      <c r="AF190" s="54">
        <v>43334</v>
      </c>
      <c r="AG190" s="46">
        <v>2018</v>
      </c>
      <c r="AH190" s="25">
        <v>55.479452054794521</v>
      </c>
      <c r="AI190" s="48">
        <v>45977</v>
      </c>
      <c r="AJ190" s="48">
        <v>45977</v>
      </c>
      <c r="AK190" s="46">
        <v>2025</v>
      </c>
      <c r="AL190" s="25">
        <v>62.482191780821921</v>
      </c>
      <c r="AM190" s="23">
        <v>7.0027397260273974</v>
      </c>
      <c r="AN190" s="25">
        <v>7</v>
      </c>
      <c r="AO190" s="46">
        <v>2</v>
      </c>
    </row>
    <row r="191" spans="1:41" s="43" customFormat="1" ht="14" customHeight="1" x14ac:dyDescent="0.3">
      <c r="A191" s="11">
        <v>9</v>
      </c>
      <c r="B191" s="69" t="s">
        <v>246</v>
      </c>
      <c r="C191" s="53">
        <v>0</v>
      </c>
      <c r="D191" s="46">
        <v>1</v>
      </c>
      <c r="E191" s="46">
        <v>1961</v>
      </c>
      <c r="F191" s="46"/>
      <c r="G191" s="46">
        <v>1</v>
      </c>
      <c r="H191" s="46">
        <v>1</v>
      </c>
      <c r="I191" s="53">
        <v>18</v>
      </c>
      <c r="J191" s="53">
        <v>21</v>
      </c>
      <c r="K191" s="53">
        <v>1831</v>
      </c>
      <c r="L191" s="60">
        <v>43334</v>
      </c>
      <c r="M191" s="11">
        <v>5</v>
      </c>
      <c r="N191" s="11" t="s">
        <v>19</v>
      </c>
      <c r="O191" s="11">
        <v>1</v>
      </c>
      <c r="P191" s="46">
        <v>137</v>
      </c>
      <c r="Q191" s="46" t="s">
        <v>44</v>
      </c>
      <c r="R191" s="46" t="s">
        <v>57</v>
      </c>
      <c r="S191" s="46">
        <v>105</v>
      </c>
      <c r="T191" s="46">
        <v>32</v>
      </c>
      <c r="U191" s="46">
        <v>128</v>
      </c>
      <c r="V191" s="46">
        <v>5</v>
      </c>
      <c r="W191" s="46">
        <v>1</v>
      </c>
      <c r="X191" s="46">
        <v>0</v>
      </c>
      <c r="Y191" s="11">
        <f t="shared" si="42"/>
        <v>134</v>
      </c>
      <c r="Z191" s="11">
        <f t="shared" si="43"/>
        <v>134</v>
      </c>
      <c r="AA191" s="27">
        <f t="shared" si="44"/>
        <v>90</v>
      </c>
      <c r="AB191" s="23">
        <f>U191/Z191*100</f>
        <v>95.522388059701484</v>
      </c>
      <c r="AC191" s="23">
        <f>U191/Y191*100</f>
        <v>95.522388059701484</v>
      </c>
      <c r="AD191" s="23">
        <f t="shared" si="39"/>
        <v>93.430656934306569</v>
      </c>
      <c r="AE191" s="54">
        <v>43344</v>
      </c>
      <c r="AF191" s="54">
        <v>43334</v>
      </c>
      <c r="AG191" s="53">
        <v>2018</v>
      </c>
      <c r="AH191" s="25">
        <v>57.295890410958904</v>
      </c>
      <c r="AI191" s="54">
        <v>45900</v>
      </c>
      <c r="AJ191" s="48">
        <v>43518</v>
      </c>
      <c r="AK191" s="46">
        <v>2019</v>
      </c>
      <c r="AL191" s="25">
        <v>57.772602739726025</v>
      </c>
      <c r="AM191" s="23">
        <v>0.47671232876712327</v>
      </c>
      <c r="AN191" s="25">
        <v>7</v>
      </c>
      <c r="AO191" s="46">
        <v>2</v>
      </c>
    </row>
    <row r="192" spans="1:41" s="43" customFormat="1" ht="14" customHeight="1" x14ac:dyDescent="0.3">
      <c r="A192" s="11">
        <v>9</v>
      </c>
      <c r="B192" s="69" t="s">
        <v>247</v>
      </c>
      <c r="C192" s="53">
        <v>0</v>
      </c>
      <c r="D192" s="46">
        <v>1</v>
      </c>
      <c r="E192" s="46">
        <v>1962</v>
      </c>
      <c r="F192" s="46"/>
      <c r="G192" s="46">
        <v>1</v>
      </c>
      <c r="H192" s="46">
        <v>2</v>
      </c>
      <c r="I192" s="53">
        <v>18</v>
      </c>
      <c r="J192" s="53">
        <v>21</v>
      </c>
      <c r="K192" s="53">
        <v>1831</v>
      </c>
      <c r="L192" s="60">
        <v>43334</v>
      </c>
      <c r="M192" s="11">
        <v>5</v>
      </c>
      <c r="N192" s="11" t="s">
        <v>19</v>
      </c>
      <c r="O192" s="11">
        <v>1</v>
      </c>
      <c r="P192" s="46">
        <v>137</v>
      </c>
      <c r="Q192" s="46" t="s">
        <v>44</v>
      </c>
      <c r="R192" s="46" t="s">
        <v>57</v>
      </c>
      <c r="S192" s="46">
        <v>105</v>
      </c>
      <c r="T192" s="46">
        <v>32</v>
      </c>
      <c r="U192" s="46">
        <v>122</v>
      </c>
      <c r="V192" s="46">
        <v>11</v>
      </c>
      <c r="W192" s="46">
        <v>1</v>
      </c>
      <c r="X192" s="46">
        <v>0</v>
      </c>
      <c r="Y192" s="11">
        <f t="shared" si="42"/>
        <v>134</v>
      </c>
      <c r="Z192" s="11">
        <f t="shared" si="43"/>
        <v>134</v>
      </c>
      <c r="AA192" s="27">
        <f t="shared" si="44"/>
        <v>90</v>
      </c>
      <c r="AB192" s="23">
        <f>U192/Z192*100</f>
        <v>91.044776119402982</v>
      </c>
      <c r="AC192" s="23">
        <f>U192/Y192*100</f>
        <v>91.044776119402982</v>
      </c>
      <c r="AD192" s="23">
        <f t="shared" si="39"/>
        <v>89.051094890510953</v>
      </c>
      <c r="AE192" s="54">
        <v>43344</v>
      </c>
      <c r="AF192" s="54">
        <v>43334</v>
      </c>
      <c r="AG192" s="53">
        <v>2018</v>
      </c>
      <c r="AH192" s="25">
        <v>56.230136986301368</v>
      </c>
      <c r="AI192" s="54">
        <v>45900</v>
      </c>
      <c r="AJ192" s="54">
        <v>45900</v>
      </c>
      <c r="AK192" s="53">
        <v>2025</v>
      </c>
      <c r="AL192" s="25">
        <v>63.232876712328768</v>
      </c>
      <c r="AM192" s="23">
        <v>7.0027397260273974</v>
      </c>
      <c r="AN192" s="25">
        <v>7</v>
      </c>
      <c r="AO192" s="46">
        <v>2</v>
      </c>
    </row>
    <row r="193" spans="1:44" s="43" customFormat="1" ht="14" customHeight="1" x14ac:dyDescent="0.3">
      <c r="A193" s="11">
        <v>9</v>
      </c>
      <c r="B193" s="69" t="s">
        <v>248</v>
      </c>
      <c r="C193" s="53">
        <v>0</v>
      </c>
      <c r="D193" s="46">
        <v>1</v>
      </c>
      <c r="E193" s="46">
        <v>1967</v>
      </c>
      <c r="F193" s="46"/>
      <c r="G193" s="46">
        <v>1</v>
      </c>
      <c r="H193" s="46">
        <v>1</v>
      </c>
      <c r="I193" s="46">
        <v>18</v>
      </c>
      <c r="J193" s="46">
        <v>37</v>
      </c>
      <c r="K193" s="46">
        <v>3396</v>
      </c>
      <c r="L193" s="52">
        <v>43488</v>
      </c>
      <c r="M193" s="11">
        <v>5</v>
      </c>
      <c r="N193" s="11" t="s">
        <v>19</v>
      </c>
      <c r="O193" s="11">
        <v>1</v>
      </c>
      <c r="P193" s="46">
        <v>137</v>
      </c>
      <c r="Q193" s="46" t="s">
        <v>44</v>
      </c>
      <c r="R193" s="46" t="s">
        <v>57</v>
      </c>
      <c r="S193" s="46">
        <v>105</v>
      </c>
      <c r="T193" s="46">
        <v>32</v>
      </c>
      <c r="U193" s="46">
        <v>119</v>
      </c>
      <c r="V193" s="46">
        <v>7</v>
      </c>
      <c r="W193" s="46">
        <v>6</v>
      </c>
      <c r="X193" s="46">
        <v>0</v>
      </c>
      <c r="Y193" s="11">
        <f t="shared" si="42"/>
        <v>132</v>
      </c>
      <c r="Z193" s="11">
        <f t="shared" si="43"/>
        <v>132</v>
      </c>
      <c r="AA193" s="27">
        <f t="shared" si="44"/>
        <v>88</v>
      </c>
      <c r="AB193" s="23">
        <f>U193/Z193*100</f>
        <v>90.151515151515156</v>
      </c>
      <c r="AC193" s="23">
        <f>U193/Y193*100</f>
        <v>90.151515151515156</v>
      </c>
      <c r="AD193" s="23">
        <f t="shared" si="39"/>
        <v>86.861313868613138</v>
      </c>
      <c r="AE193" s="48">
        <v>43519</v>
      </c>
      <c r="AF193" s="48">
        <v>43488</v>
      </c>
      <c r="AG193" s="46">
        <v>2019</v>
      </c>
      <c r="AH193" s="25">
        <v>51.424657534246577</v>
      </c>
      <c r="AI193" s="48">
        <v>46075</v>
      </c>
      <c r="AJ193" s="48">
        <v>46075</v>
      </c>
      <c r="AK193" s="46">
        <v>2026</v>
      </c>
      <c r="AL193" s="25">
        <v>58.42739726027397</v>
      </c>
      <c r="AM193" s="23">
        <v>7.0027397260273974</v>
      </c>
      <c r="AN193" s="25">
        <v>7</v>
      </c>
      <c r="AO193" s="46">
        <v>1</v>
      </c>
    </row>
    <row r="194" spans="1:44" s="43" customFormat="1" ht="14" customHeight="1" x14ac:dyDescent="0.3">
      <c r="A194" s="11">
        <v>9</v>
      </c>
      <c r="B194" s="69" t="s">
        <v>249</v>
      </c>
      <c r="C194" s="53">
        <v>0</v>
      </c>
      <c r="D194" s="46">
        <v>2</v>
      </c>
      <c r="E194" s="46">
        <v>1967</v>
      </c>
      <c r="F194" s="46"/>
      <c r="G194" s="46">
        <v>1</v>
      </c>
      <c r="H194" s="46">
        <v>2</v>
      </c>
      <c r="I194" s="46">
        <v>18</v>
      </c>
      <c r="J194" s="46">
        <v>37</v>
      </c>
      <c r="K194" s="46">
        <v>3396</v>
      </c>
      <c r="L194" s="52">
        <v>43488</v>
      </c>
      <c r="M194" s="11">
        <v>5</v>
      </c>
      <c r="N194" s="11" t="s">
        <v>19</v>
      </c>
      <c r="O194" s="11">
        <v>1</v>
      </c>
      <c r="P194" s="46">
        <v>137</v>
      </c>
      <c r="Q194" s="46" t="s">
        <v>44</v>
      </c>
      <c r="R194" s="46" t="s">
        <v>57</v>
      </c>
      <c r="S194" s="46">
        <v>105</v>
      </c>
      <c r="T194" s="46">
        <v>32</v>
      </c>
      <c r="U194" s="46">
        <v>119</v>
      </c>
      <c r="V194" s="46">
        <v>10</v>
      </c>
      <c r="W194" s="46">
        <v>1</v>
      </c>
      <c r="X194" s="46">
        <v>2</v>
      </c>
      <c r="Y194" s="11">
        <f t="shared" si="42"/>
        <v>132</v>
      </c>
      <c r="Z194" s="11">
        <f t="shared" si="43"/>
        <v>132</v>
      </c>
      <c r="AA194" s="27">
        <f t="shared" si="44"/>
        <v>88</v>
      </c>
      <c r="AB194" s="23">
        <f>U194/Z194*100</f>
        <v>90.151515151515156</v>
      </c>
      <c r="AC194" s="23">
        <f>U194/Y194*100</f>
        <v>90.151515151515156</v>
      </c>
      <c r="AD194" s="23">
        <f t="shared" si="39"/>
        <v>86.861313868613138</v>
      </c>
      <c r="AE194" s="48">
        <v>43519</v>
      </c>
      <c r="AF194" s="48">
        <v>43488</v>
      </c>
      <c r="AG194" s="46">
        <v>2019</v>
      </c>
      <c r="AH194" s="25">
        <v>51.424657534246577</v>
      </c>
      <c r="AI194" s="48">
        <v>46075</v>
      </c>
      <c r="AJ194" s="48">
        <v>46075</v>
      </c>
      <c r="AK194" s="46">
        <v>2026</v>
      </c>
      <c r="AL194" s="25">
        <v>58.42739726027397</v>
      </c>
      <c r="AM194" s="23">
        <v>7.0027397260273974</v>
      </c>
      <c r="AN194" s="25">
        <v>7</v>
      </c>
      <c r="AO194" s="46">
        <v>2</v>
      </c>
    </row>
    <row r="195" spans="1:44" s="43" customFormat="1" ht="14" customHeight="1" x14ac:dyDescent="0.3">
      <c r="A195" s="11">
        <v>9</v>
      </c>
      <c r="B195" s="69" t="s">
        <v>250</v>
      </c>
      <c r="C195" s="53">
        <v>1</v>
      </c>
      <c r="D195" s="46">
        <v>1</v>
      </c>
      <c r="E195" s="46">
        <v>1963</v>
      </c>
      <c r="F195" s="46">
        <v>4</v>
      </c>
      <c r="G195" s="46">
        <v>1</v>
      </c>
      <c r="H195" s="46">
        <v>1</v>
      </c>
      <c r="I195" s="46">
        <v>18</v>
      </c>
      <c r="J195" s="46">
        <v>37</v>
      </c>
      <c r="K195" s="46">
        <v>3398</v>
      </c>
      <c r="L195" s="52">
        <v>43488</v>
      </c>
      <c r="M195" s="11">
        <v>5</v>
      </c>
      <c r="N195" s="11" t="s">
        <v>19</v>
      </c>
      <c r="O195" s="11">
        <v>1</v>
      </c>
      <c r="P195" s="46">
        <v>137</v>
      </c>
      <c r="Q195" s="46" t="s">
        <v>44</v>
      </c>
      <c r="R195" s="46" t="s">
        <v>57</v>
      </c>
      <c r="S195" s="46">
        <v>105</v>
      </c>
      <c r="T195" s="46">
        <v>32</v>
      </c>
      <c r="U195" s="46">
        <v>132</v>
      </c>
      <c r="V195" s="46" t="s">
        <v>19</v>
      </c>
      <c r="W195" s="46" t="s">
        <v>19</v>
      </c>
      <c r="X195" s="46" t="s">
        <v>19</v>
      </c>
      <c r="Y195" s="46" t="s">
        <v>19</v>
      </c>
      <c r="Z195" s="46" t="s">
        <v>19</v>
      </c>
      <c r="AA195" s="46" t="s">
        <v>19</v>
      </c>
      <c r="AB195" s="46" t="s">
        <v>19</v>
      </c>
      <c r="AC195" s="46" t="s">
        <v>19</v>
      </c>
      <c r="AD195" s="23">
        <f t="shared" si="39"/>
        <v>96.350364963503651</v>
      </c>
      <c r="AE195" s="48">
        <v>43519</v>
      </c>
      <c r="AF195" s="48">
        <v>43488</v>
      </c>
      <c r="AG195" s="46">
        <v>2019</v>
      </c>
      <c r="AH195" s="25">
        <v>55.986301369863014</v>
      </c>
      <c r="AI195" s="48">
        <v>45638</v>
      </c>
      <c r="AJ195" s="48">
        <v>45638</v>
      </c>
      <c r="AK195" s="46">
        <v>2024</v>
      </c>
      <c r="AL195" s="25">
        <v>61.791780821917811</v>
      </c>
      <c r="AM195" s="23">
        <v>5.8054794520547945</v>
      </c>
      <c r="AN195" s="25">
        <v>7</v>
      </c>
      <c r="AO195" s="46">
        <v>1</v>
      </c>
    </row>
    <row r="196" spans="1:44" s="43" customFormat="1" ht="14" customHeight="1" x14ac:dyDescent="0.3">
      <c r="A196" s="11">
        <v>9</v>
      </c>
      <c r="B196" s="69" t="s">
        <v>251</v>
      </c>
      <c r="C196" s="53">
        <v>0</v>
      </c>
      <c r="D196" s="46">
        <v>2</v>
      </c>
      <c r="E196" s="46">
        <v>1964</v>
      </c>
      <c r="F196" s="46"/>
      <c r="G196" s="46">
        <v>1</v>
      </c>
      <c r="H196" s="46">
        <v>2</v>
      </c>
      <c r="I196" s="46">
        <v>18</v>
      </c>
      <c r="J196" s="46">
        <v>55</v>
      </c>
      <c r="K196" s="46">
        <v>5068</v>
      </c>
      <c r="L196" s="52">
        <v>43719</v>
      </c>
      <c r="M196" s="11">
        <v>5</v>
      </c>
      <c r="N196" s="11" t="s">
        <v>19</v>
      </c>
      <c r="O196" s="11">
        <v>1</v>
      </c>
      <c r="P196" s="46">
        <v>137</v>
      </c>
      <c r="Q196" s="46" t="s">
        <v>44</v>
      </c>
      <c r="R196" s="46" t="s">
        <v>57</v>
      </c>
      <c r="S196" s="46">
        <v>105</v>
      </c>
      <c r="T196" s="46">
        <v>32</v>
      </c>
      <c r="U196" s="46">
        <v>126</v>
      </c>
      <c r="V196" s="46">
        <v>3</v>
      </c>
      <c r="W196" s="46">
        <v>5</v>
      </c>
      <c r="X196" s="46">
        <v>0</v>
      </c>
      <c r="Y196" s="11">
        <f>U196+V196+W196+X196</f>
        <v>134</v>
      </c>
      <c r="Z196" s="11">
        <f>Y196</f>
        <v>134</v>
      </c>
      <c r="AA196" s="27">
        <f>ROUNDUP(Z196/3*2,0)</f>
        <v>90</v>
      </c>
      <c r="AB196" s="23">
        <f>U196/Z196*100</f>
        <v>94.029850746268664</v>
      </c>
      <c r="AC196" s="23">
        <f>U196/Y196*100</f>
        <v>94.029850746268664</v>
      </c>
      <c r="AD196" s="23">
        <f t="shared" si="39"/>
        <v>91.970802919708035</v>
      </c>
      <c r="AE196" s="48">
        <v>43732</v>
      </c>
      <c r="AF196" s="48">
        <v>43732</v>
      </c>
      <c r="AG196" s="46">
        <v>2019</v>
      </c>
      <c r="AH196" s="25">
        <v>55.043835616438358</v>
      </c>
      <c r="AI196" s="48">
        <v>46288</v>
      </c>
      <c r="AJ196" s="48">
        <v>46288</v>
      </c>
      <c r="AK196" s="46">
        <v>2026</v>
      </c>
      <c r="AL196" s="25">
        <v>62.046575342465751</v>
      </c>
      <c r="AM196" s="23">
        <v>7.0027397260273974</v>
      </c>
      <c r="AN196" s="25">
        <v>7</v>
      </c>
      <c r="AO196" s="46">
        <v>2</v>
      </c>
    </row>
    <row r="197" spans="1:44" s="83" customFormat="1" ht="14" x14ac:dyDescent="0.3">
      <c r="A197" s="11">
        <v>9</v>
      </c>
      <c r="B197" s="95" t="s">
        <v>272</v>
      </c>
      <c r="C197" s="8">
        <v>0</v>
      </c>
      <c r="D197" s="11">
        <v>2</v>
      </c>
      <c r="E197" s="11">
        <v>1965</v>
      </c>
      <c r="F197" s="11"/>
      <c r="G197" s="46">
        <v>1</v>
      </c>
      <c r="H197" s="11">
        <v>1</v>
      </c>
      <c r="I197" s="11">
        <v>18</v>
      </c>
      <c r="J197" s="11">
        <v>71</v>
      </c>
      <c r="K197" s="11">
        <v>6666</v>
      </c>
      <c r="L197" s="10">
        <v>43886</v>
      </c>
      <c r="M197" s="11">
        <v>5</v>
      </c>
      <c r="N197" s="86" t="s">
        <v>19</v>
      </c>
      <c r="O197" s="86">
        <v>1</v>
      </c>
      <c r="P197" s="87">
        <v>137</v>
      </c>
      <c r="Q197" s="87" t="s">
        <v>44</v>
      </c>
      <c r="R197" s="87" t="s">
        <v>57</v>
      </c>
      <c r="S197" s="87">
        <v>105</v>
      </c>
      <c r="T197" s="87">
        <v>32</v>
      </c>
      <c r="U197" s="11">
        <v>127</v>
      </c>
      <c r="V197" s="11">
        <v>5</v>
      </c>
      <c r="W197" s="11">
        <v>0</v>
      </c>
      <c r="X197" s="11">
        <v>1</v>
      </c>
      <c r="Y197" s="88">
        <f>U197+V197+W197+X197</f>
        <v>133</v>
      </c>
      <c r="Z197" s="88">
        <f>U197+V197+W197</f>
        <v>132</v>
      </c>
      <c r="AA197" s="89">
        <f>ROUNDUP(Z197/3*2,0)</f>
        <v>88</v>
      </c>
      <c r="AB197" s="90">
        <f>U197/Z197*100</f>
        <v>96.212121212121218</v>
      </c>
      <c r="AC197" s="90">
        <f>U197/Y197*100</f>
        <v>95.488721804511272</v>
      </c>
      <c r="AD197" s="90">
        <f>U197/P197*100</f>
        <v>92.700729927007302</v>
      </c>
      <c r="AE197" s="10">
        <v>43956</v>
      </c>
      <c r="AF197" s="10">
        <v>43886</v>
      </c>
      <c r="AG197" s="11">
        <v>2020</v>
      </c>
      <c r="AH197" s="91">
        <v>54.88219178082192</v>
      </c>
      <c r="AI197" s="10">
        <v>46511</v>
      </c>
      <c r="AJ197" s="10">
        <v>46511</v>
      </c>
      <c r="AK197" s="11">
        <v>2027</v>
      </c>
      <c r="AL197" s="91">
        <v>61.88219178082192</v>
      </c>
      <c r="AM197" s="90">
        <f>(AJ197-AE197)/365</f>
        <v>7</v>
      </c>
      <c r="AN197" s="91">
        <v>7</v>
      </c>
      <c r="AO197" s="11">
        <v>1</v>
      </c>
      <c r="AP197" s="92"/>
      <c r="AQ197" s="44"/>
      <c r="AR197" s="44"/>
    </row>
    <row r="198" spans="1:44" s="83" customFormat="1" ht="14" x14ac:dyDescent="0.3">
      <c r="A198" s="11">
        <v>9</v>
      </c>
      <c r="B198" s="95" t="s">
        <v>273</v>
      </c>
      <c r="C198" s="11">
        <v>0</v>
      </c>
      <c r="D198" s="11">
        <v>2</v>
      </c>
      <c r="E198" s="11">
        <v>1953</v>
      </c>
      <c r="F198" s="11"/>
      <c r="G198" s="46">
        <v>1</v>
      </c>
      <c r="H198" s="11">
        <v>1</v>
      </c>
      <c r="I198" s="11">
        <v>18</v>
      </c>
      <c r="J198" s="11">
        <v>71</v>
      </c>
      <c r="K198" s="11">
        <v>6666</v>
      </c>
      <c r="L198" s="10">
        <v>43886</v>
      </c>
      <c r="M198" s="11">
        <v>5</v>
      </c>
      <c r="N198" s="86" t="s">
        <v>19</v>
      </c>
      <c r="O198" s="86">
        <v>1</v>
      </c>
      <c r="P198" s="87">
        <v>137</v>
      </c>
      <c r="Q198" s="87" t="s">
        <v>44</v>
      </c>
      <c r="R198" s="87" t="s">
        <v>57</v>
      </c>
      <c r="S198" s="87">
        <v>105</v>
      </c>
      <c r="T198" s="87">
        <v>32</v>
      </c>
      <c r="U198" s="11">
        <v>129</v>
      </c>
      <c r="V198" s="11">
        <v>3</v>
      </c>
      <c r="W198" s="11">
        <v>0</v>
      </c>
      <c r="X198" s="11">
        <v>1</v>
      </c>
      <c r="Y198" s="88">
        <f>U198+V198+W198+X198</f>
        <v>133</v>
      </c>
      <c r="Z198" s="88">
        <f>U198+V198+W198</f>
        <v>132</v>
      </c>
      <c r="AA198" s="89">
        <f>ROUNDUP(Z198/3*2,0)</f>
        <v>88</v>
      </c>
      <c r="AB198" s="90">
        <f>U198/Z198*100</f>
        <v>97.727272727272734</v>
      </c>
      <c r="AC198" s="90">
        <f>U198/Y198*100</f>
        <v>96.992481203007515</v>
      </c>
      <c r="AD198" s="90">
        <f>U198/P198*100</f>
        <v>94.160583941605836</v>
      </c>
      <c r="AE198" s="10">
        <v>43956</v>
      </c>
      <c r="AF198" s="10">
        <v>43886</v>
      </c>
      <c r="AG198" s="11">
        <v>2020</v>
      </c>
      <c r="AH198" s="91">
        <v>66.942465753424656</v>
      </c>
      <c r="AI198" s="10">
        <v>46511</v>
      </c>
      <c r="AJ198" s="10">
        <v>46511</v>
      </c>
      <c r="AK198" s="11">
        <v>2027</v>
      </c>
      <c r="AL198" s="91">
        <v>73.942465753424656</v>
      </c>
      <c r="AM198" s="90">
        <f>(AJ198-AE198)/365</f>
        <v>7</v>
      </c>
      <c r="AN198" s="91">
        <v>7</v>
      </c>
      <c r="AO198" s="11">
        <v>1</v>
      </c>
      <c r="AP198" s="92"/>
      <c r="AQ198" s="44"/>
      <c r="AR198" s="44"/>
    </row>
    <row r="199" spans="1:44" s="83" customFormat="1" ht="14" x14ac:dyDescent="0.3">
      <c r="A199" s="11">
        <v>9</v>
      </c>
      <c r="B199" s="95" t="s">
        <v>274</v>
      </c>
      <c r="C199" s="11">
        <v>1</v>
      </c>
      <c r="D199" s="11">
        <v>1</v>
      </c>
      <c r="E199" s="11">
        <v>1966</v>
      </c>
      <c r="F199" s="11"/>
      <c r="G199" s="46">
        <v>1</v>
      </c>
      <c r="H199" s="11">
        <v>1</v>
      </c>
      <c r="I199" s="11">
        <v>18</v>
      </c>
      <c r="J199" s="11">
        <v>71</v>
      </c>
      <c r="K199" s="11">
        <v>6666</v>
      </c>
      <c r="L199" s="10">
        <v>43886</v>
      </c>
      <c r="M199" s="11">
        <v>5</v>
      </c>
      <c r="N199" s="11" t="s">
        <v>19</v>
      </c>
      <c r="O199" s="11">
        <v>1</v>
      </c>
      <c r="P199" s="46">
        <v>137</v>
      </c>
      <c r="Q199" s="46" t="s">
        <v>44</v>
      </c>
      <c r="R199" s="46" t="s">
        <v>57</v>
      </c>
      <c r="S199" s="46">
        <v>105</v>
      </c>
      <c r="T199" s="46">
        <v>32</v>
      </c>
      <c r="U199" s="11">
        <v>126</v>
      </c>
      <c r="V199" s="11">
        <v>5</v>
      </c>
      <c r="W199" s="11">
        <v>2</v>
      </c>
      <c r="X199" s="11">
        <v>1</v>
      </c>
      <c r="Y199" s="11">
        <f>U199+V199+W199+X199</f>
        <v>134</v>
      </c>
      <c r="Z199" s="88">
        <f>U199+V199+W199</f>
        <v>133</v>
      </c>
      <c r="AA199" s="27">
        <f>ROUNDUP(Z199/3*2,0)</f>
        <v>89</v>
      </c>
      <c r="AB199" s="23">
        <f>U199/Z199*100</f>
        <v>94.73684210526315</v>
      </c>
      <c r="AC199" s="23">
        <f>U199/Y199*100</f>
        <v>94.029850746268664</v>
      </c>
      <c r="AD199" s="23">
        <f>U199/P199*100</f>
        <v>91.970802919708035</v>
      </c>
      <c r="AE199" s="10">
        <v>43922</v>
      </c>
      <c r="AF199" s="10">
        <v>43886</v>
      </c>
      <c r="AG199" s="11">
        <v>2020</v>
      </c>
      <c r="AH199" s="91">
        <v>53.42739726027397</v>
      </c>
      <c r="AI199" s="10">
        <v>46477</v>
      </c>
      <c r="AJ199" s="10">
        <v>46477</v>
      </c>
      <c r="AK199" s="11">
        <v>2027</v>
      </c>
      <c r="AL199" s="91">
        <v>60.42739726027397</v>
      </c>
      <c r="AM199" s="90">
        <f>(AJ199-AE199)/365</f>
        <v>7</v>
      </c>
      <c r="AN199" s="91">
        <v>7</v>
      </c>
      <c r="AO199" s="11">
        <v>1</v>
      </c>
      <c r="AP199" s="92"/>
      <c r="AQ199" s="44"/>
      <c r="AR199" s="44"/>
    </row>
    <row r="200" spans="1:44" s="83" customFormat="1" ht="14" x14ac:dyDescent="0.3">
      <c r="A200" s="11">
        <v>9</v>
      </c>
      <c r="B200" s="95" t="s">
        <v>275</v>
      </c>
      <c r="C200" s="11">
        <v>0</v>
      </c>
      <c r="D200" s="11">
        <v>2</v>
      </c>
      <c r="E200" s="11">
        <v>1968</v>
      </c>
      <c r="F200" s="11"/>
      <c r="G200" s="46">
        <v>1</v>
      </c>
      <c r="H200" s="11">
        <v>2</v>
      </c>
      <c r="I200" s="11">
        <v>18</v>
      </c>
      <c r="J200" s="11">
        <v>71</v>
      </c>
      <c r="K200" s="11">
        <v>6666</v>
      </c>
      <c r="L200" s="10">
        <v>43886</v>
      </c>
      <c r="M200" s="11">
        <v>5</v>
      </c>
      <c r="N200" s="11" t="s">
        <v>19</v>
      </c>
      <c r="O200" s="11">
        <v>1</v>
      </c>
      <c r="P200" s="46">
        <v>137</v>
      </c>
      <c r="Q200" s="46" t="s">
        <v>44</v>
      </c>
      <c r="R200" s="46" t="s">
        <v>57</v>
      </c>
      <c r="S200" s="46">
        <v>105</v>
      </c>
      <c r="T200" s="46">
        <v>32</v>
      </c>
      <c r="U200" s="11">
        <v>128</v>
      </c>
      <c r="V200" s="11">
        <v>3</v>
      </c>
      <c r="W200" s="11">
        <v>1</v>
      </c>
      <c r="X200" s="11">
        <v>1</v>
      </c>
      <c r="Y200" s="11">
        <f>U200+V200+W200+X200</f>
        <v>133</v>
      </c>
      <c r="Z200" s="88">
        <f>U200+V200+W200</f>
        <v>132</v>
      </c>
      <c r="AA200" s="27">
        <f>ROUNDUP(Z200/3*2,0)</f>
        <v>88</v>
      </c>
      <c r="AB200" s="23">
        <f>U200/Z200*100</f>
        <v>96.969696969696969</v>
      </c>
      <c r="AC200" s="23">
        <f>U200/Y200*100</f>
        <v>96.240601503759393</v>
      </c>
      <c r="AD200" s="23">
        <f>U200/P200*100</f>
        <v>93.430656934306569</v>
      </c>
      <c r="AE200" s="10">
        <v>43922</v>
      </c>
      <c r="AF200" s="10">
        <v>43886</v>
      </c>
      <c r="AG200" s="11">
        <v>2020</v>
      </c>
      <c r="AH200" s="91">
        <v>51.786301369863011</v>
      </c>
      <c r="AI200" s="10">
        <v>46477</v>
      </c>
      <c r="AJ200" s="10">
        <v>46477</v>
      </c>
      <c r="AK200" s="11">
        <v>2027</v>
      </c>
      <c r="AL200" s="91">
        <v>58.786301369863011</v>
      </c>
      <c r="AM200" s="90">
        <f>(AJ200-AE200)/365</f>
        <v>7</v>
      </c>
      <c r="AN200" s="91">
        <v>7</v>
      </c>
      <c r="AO200" s="11">
        <v>2</v>
      </c>
      <c r="AP200" s="92"/>
      <c r="AQ200" s="44"/>
      <c r="AR200" s="44"/>
    </row>
    <row r="201" spans="1:44" s="83" customFormat="1" ht="14" x14ac:dyDescent="0.3">
      <c r="A201" s="11">
        <v>9</v>
      </c>
      <c r="B201" s="95" t="s">
        <v>276</v>
      </c>
      <c r="C201" s="8">
        <v>1</v>
      </c>
      <c r="D201" s="11">
        <v>2</v>
      </c>
      <c r="E201" s="11">
        <v>1955</v>
      </c>
      <c r="F201" s="11"/>
      <c r="G201" s="46">
        <v>1</v>
      </c>
      <c r="H201" s="11">
        <v>1</v>
      </c>
      <c r="I201" s="11">
        <v>18</v>
      </c>
      <c r="J201" s="11">
        <v>78</v>
      </c>
      <c r="K201" s="11">
        <v>7443</v>
      </c>
      <c r="L201" s="10">
        <v>44012</v>
      </c>
      <c r="M201" s="11">
        <v>5</v>
      </c>
      <c r="N201" s="11" t="s">
        <v>19</v>
      </c>
      <c r="O201" s="11">
        <v>1</v>
      </c>
      <c r="P201" s="46">
        <v>137</v>
      </c>
      <c r="Q201" s="46" t="s">
        <v>44</v>
      </c>
      <c r="R201" s="46" t="s">
        <v>57</v>
      </c>
      <c r="S201" s="46">
        <v>105</v>
      </c>
      <c r="T201" s="46">
        <v>32</v>
      </c>
      <c r="U201" s="11">
        <v>124</v>
      </c>
      <c r="V201" s="11">
        <v>5</v>
      </c>
      <c r="W201" s="11">
        <v>3</v>
      </c>
      <c r="X201" s="11">
        <v>3</v>
      </c>
      <c r="Y201" s="11">
        <f>U201+V201+W201+X201</f>
        <v>135</v>
      </c>
      <c r="Z201" s="88">
        <f>U201+V201+W201</f>
        <v>132</v>
      </c>
      <c r="AA201" s="27">
        <f>ROUNDUP(Z201/3*2,0)</f>
        <v>88</v>
      </c>
      <c r="AB201" s="23">
        <f>U201/Z201*100</f>
        <v>93.939393939393938</v>
      </c>
      <c r="AC201" s="23">
        <f>U201/Y201*100</f>
        <v>91.851851851851848</v>
      </c>
      <c r="AD201" s="23">
        <f>U201/P201*100</f>
        <v>90.510948905109487</v>
      </c>
      <c r="AE201" s="10">
        <v>44012</v>
      </c>
      <c r="AF201" s="10">
        <v>44012</v>
      </c>
      <c r="AG201" s="11">
        <v>2020</v>
      </c>
      <c r="AH201" s="91">
        <v>64.983561643835614</v>
      </c>
      <c r="AI201" s="10">
        <v>46567</v>
      </c>
      <c r="AJ201" s="10">
        <v>46567</v>
      </c>
      <c r="AK201" s="11">
        <v>2027</v>
      </c>
      <c r="AL201" s="91">
        <v>71.983561643835614</v>
      </c>
      <c r="AM201" s="90">
        <f>(AJ201-AE201)/365</f>
        <v>7</v>
      </c>
      <c r="AN201" s="91">
        <v>7</v>
      </c>
      <c r="AO201" s="11">
        <v>2</v>
      </c>
      <c r="AP201" s="92"/>
      <c r="AQ201" s="44"/>
      <c r="AR201" s="44"/>
    </row>
    <row r="202" spans="1:44" s="83" customFormat="1" ht="14" x14ac:dyDescent="0.3">
      <c r="A202" s="11">
        <v>9</v>
      </c>
      <c r="B202" s="95" t="s">
        <v>277</v>
      </c>
      <c r="C202" s="8">
        <v>0</v>
      </c>
      <c r="D202" s="11">
        <v>1</v>
      </c>
      <c r="E202" s="11"/>
      <c r="F202" s="11"/>
      <c r="G202" s="46">
        <v>1</v>
      </c>
      <c r="H202" s="11">
        <v>2</v>
      </c>
      <c r="I202" s="11">
        <v>18</v>
      </c>
      <c r="J202" s="11">
        <v>96</v>
      </c>
      <c r="K202" s="11">
        <v>9215</v>
      </c>
      <c r="L202" s="10">
        <v>44223</v>
      </c>
      <c r="M202" s="11">
        <v>5</v>
      </c>
      <c r="N202" s="11" t="s">
        <v>19</v>
      </c>
      <c r="O202" s="11">
        <v>1</v>
      </c>
      <c r="P202" s="46">
        <v>137</v>
      </c>
      <c r="Q202" s="46" t="s">
        <v>44</v>
      </c>
      <c r="R202" s="46" t="s">
        <v>57</v>
      </c>
      <c r="S202" s="46">
        <v>105</v>
      </c>
      <c r="T202" s="46">
        <v>32</v>
      </c>
      <c r="U202" s="11">
        <v>124</v>
      </c>
      <c r="V202" s="11">
        <v>1</v>
      </c>
      <c r="W202" s="11">
        <v>3</v>
      </c>
      <c r="X202" s="11">
        <v>0</v>
      </c>
      <c r="Y202" s="11">
        <f>U202+V202+W202+X202</f>
        <v>128</v>
      </c>
      <c r="Z202" s="88">
        <f>U202+V202+W202</f>
        <v>128</v>
      </c>
      <c r="AA202" s="27">
        <f>ROUNDUP(Z202/3*2,0)</f>
        <v>86</v>
      </c>
      <c r="AB202" s="23">
        <f>U202/Z202*100</f>
        <v>96.875</v>
      </c>
      <c r="AC202" s="23">
        <f>U202/Y202*100</f>
        <v>96.875</v>
      </c>
      <c r="AD202" s="23">
        <f>U202/P202*100</f>
        <v>90.510948905109487</v>
      </c>
      <c r="AE202" s="10">
        <v>44228</v>
      </c>
      <c r="AF202" s="10">
        <v>44223</v>
      </c>
      <c r="AG202" s="11">
        <v>2021</v>
      </c>
      <c r="AH202" s="91"/>
      <c r="AI202" s="10">
        <v>46783</v>
      </c>
      <c r="AJ202" s="10">
        <v>46783</v>
      </c>
      <c r="AK202" s="11">
        <v>2028</v>
      </c>
      <c r="AL202" s="91"/>
      <c r="AM202" s="90">
        <f>(AJ202-AE202)/365</f>
        <v>7</v>
      </c>
      <c r="AN202" s="91">
        <v>7</v>
      </c>
      <c r="AO202" s="11">
        <v>2</v>
      </c>
      <c r="AP202" s="92"/>
      <c r="AQ202" s="44"/>
      <c r="AR202" s="44"/>
    </row>
    <row r="203" spans="1:44" s="83" customFormat="1" ht="14" x14ac:dyDescent="0.3">
      <c r="A203" s="11">
        <v>9</v>
      </c>
      <c r="B203" s="95" t="s">
        <v>278</v>
      </c>
      <c r="C203" s="8">
        <v>0</v>
      </c>
      <c r="D203" s="11">
        <v>2</v>
      </c>
      <c r="E203" s="11">
        <v>1963</v>
      </c>
      <c r="F203" s="11"/>
      <c r="G203" s="46">
        <v>1</v>
      </c>
      <c r="H203" s="11">
        <v>1</v>
      </c>
      <c r="I203" s="11">
        <v>18</v>
      </c>
      <c r="J203" s="11">
        <v>96</v>
      </c>
      <c r="K203" s="11">
        <v>9215</v>
      </c>
      <c r="L203" s="10">
        <v>44223</v>
      </c>
      <c r="M203" s="11">
        <v>5</v>
      </c>
      <c r="N203" s="11" t="s">
        <v>19</v>
      </c>
      <c r="O203" s="11">
        <v>1</v>
      </c>
      <c r="P203" s="46">
        <v>137</v>
      </c>
      <c r="Q203" s="46" t="s">
        <v>44</v>
      </c>
      <c r="R203" s="46" t="s">
        <v>57</v>
      </c>
      <c r="S203" s="46">
        <v>105</v>
      </c>
      <c r="T203" s="46">
        <v>32</v>
      </c>
      <c r="U203" s="11">
        <v>123</v>
      </c>
      <c r="V203" s="11">
        <v>3</v>
      </c>
      <c r="W203" s="11">
        <v>2</v>
      </c>
      <c r="X203" s="11">
        <v>0</v>
      </c>
      <c r="Y203" s="11">
        <f>U203+V203+W203+X203</f>
        <v>128</v>
      </c>
      <c r="Z203" s="11">
        <f>U203+V203+W203</f>
        <v>128</v>
      </c>
      <c r="AA203" s="27">
        <f>ROUNDUP(Z203/3*2,0)</f>
        <v>86</v>
      </c>
      <c r="AB203" s="23">
        <f>U203/Z203*100</f>
        <v>96.09375</v>
      </c>
      <c r="AC203" s="23">
        <f>U203/Y203*100</f>
        <v>96.09375</v>
      </c>
      <c r="AD203" s="23">
        <f>U203/P203*100</f>
        <v>89.78102189781022</v>
      </c>
      <c r="AE203" s="10">
        <v>44228</v>
      </c>
      <c r="AF203" s="10">
        <v>44223</v>
      </c>
      <c r="AG203" s="11">
        <v>2021</v>
      </c>
      <c r="AH203" s="25">
        <v>57.69041095890411</v>
      </c>
      <c r="AI203" s="10">
        <v>46783</v>
      </c>
      <c r="AJ203" s="10">
        <v>46783</v>
      </c>
      <c r="AK203" s="11">
        <v>2028</v>
      </c>
      <c r="AL203" s="25">
        <v>64.69041095890411</v>
      </c>
      <c r="AM203" s="23">
        <f>(AJ203-AE203)/365</f>
        <v>7</v>
      </c>
      <c r="AN203" s="25">
        <v>7</v>
      </c>
      <c r="AO203" s="11">
        <v>1</v>
      </c>
      <c r="AP203" s="92"/>
      <c r="AQ203" s="44"/>
      <c r="AR203" s="44"/>
    </row>
    <row r="204" spans="1:44" s="80" customFormat="1" ht="14" x14ac:dyDescent="0.35">
      <c r="A204" s="11">
        <v>9</v>
      </c>
      <c r="B204" s="95" t="s">
        <v>279</v>
      </c>
      <c r="C204" s="11">
        <v>1</v>
      </c>
      <c r="D204" s="11">
        <v>2</v>
      </c>
      <c r="E204" s="11"/>
      <c r="F204" s="11"/>
      <c r="G204" s="46">
        <v>1</v>
      </c>
      <c r="H204" s="11">
        <v>2</v>
      </c>
      <c r="I204" s="11">
        <v>18</v>
      </c>
      <c r="J204" s="11">
        <v>96</v>
      </c>
      <c r="K204" s="11">
        <v>9215</v>
      </c>
      <c r="L204" s="10">
        <v>44223</v>
      </c>
      <c r="M204" s="11">
        <v>5</v>
      </c>
      <c r="N204" s="11" t="s">
        <v>19</v>
      </c>
      <c r="O204" s="11">
        <v>1</v>
      </c>
      <c r="P204" s="46">
        <v>137</v>
      </c>
      <c r="Q204" s="46" t="s">
        <v>44</v>
      </c>
      <c r="R204" s="46" t="s">
        <v>57</v>
      </c>
      <c r="S204" s="46">
        <v>105</v>
      </c>
      <c r="T204" s="46">
        <v>32</v>
      </c>
      <c r="U204" s="11">
        <v>122</v>
      </c>
      <c r="V204" s="11">
        <v>5</v>
      </c>
      <c r="W204" s="11">
        <v>1</v>
      </c>
      <c r="X204" s="11">
        <v>0</v>
      </c>
      <c r="Y204" s="11">
        <f>U204+V204+W204+X204</f>
        <v>128</v>
      </c>
      <c r="Z204" s="11">
        <f>U204+V204+W204</f>
        <v>128</v>
      </c>
      <c r="AA204" s="11">
        <f>ROUNDUP(Z204/3*2,0)</f>
        <v>86</v>
      </c>
      <c r="AB204" s="23">
        <f>U204/Z204*100</f>
        <v>95.3125</v>
      </c>
      <c r="AC204" s="23">
        <f>U204/Y204*100</f>
        <v>95.3125</v>
      </c>
      <c r="AD204" s="23">
        <f>U204/P204*100</f>
        <v>89.051094890510953</v>
      </c>
      <c r="AE204" s="10">
        <v>44223</v>
      </c>
      <c r="AF204" s="10">
        <v>44223</v>
      </c>
      <c r="AG204" s="11">
        <v>2021</v>
      </c>
      <c r="AH204" s="25"/>
      <c r="AI204" s="10">
        <v>46778</v>
      </c>
      <c r="AJ204" s="10">
        <v>46778</v>
      </c>
      <c r="AK204" s="11">
        <v>2028</v>
      </c>
      <c r="AL204" s="23"/>
      <c r="AM204" s="23">
        <f>(AJ204-AE204)/365</f>
        <v>7</v>
      </c>
      <c r="AN204" s="25">
        <v>7</v>
      </c>
      <c r="AO204" s="11">
        <v>2</v>
      </c>
      <c r="AP204" s="92"/>
      <c r="AQ204" s="43"/>
      <c r="AR204" s="43"/>
    </row>
  </sheetData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&amp;L&amp;"-,Fett"Niedersächsischer Staatsgerichtshof
Richterinnen und Richter&amp;C&amp;"-,Fett"Landesverfassungsgerichte und Justizialisierung
(DFG - Gz: RE 1376/4-1; AOBJ: 644495)
&amp;R&amp;"-,Fett"&amp;P/&amp;N</oddHeader>
    <oddFooter xml:space="preserve">&amp;L&amp;"-,Fett"Zitiervorschlag: Werner Reutter, Niedersächsischer Staasgerichtshof
Richterinnen und Richter. HU Berlin 2012
https://hu-berlin/lverfge&amp;R&amp;"-,Fett"Erstellt von: Werner Reutter
Humboldt-Universität zu Berlin
Stand:  &amp;D&amp;"-,Standard" </oddFooter>
  </headerFooter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NI Rohdaten</vt:lpstr>
      <vt:lpstr>NI kodiert</vt:lpstr>
      <vt:lpstr>'NI kodiert'!Druckbereich</vt:lpstr>
      <vt:lpstr>'NI Rohdaten'!Druckbereich</vt:lpstr>
      <vt:lpstr>'NI kodiert'!Drucktitel</vt:lpstr>
      <vt:lpstr>'NI Rohdaten'!Drucktitel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Epstein</dc:creator>
  <cp:lastModifiedBy>Maria</cp:lastModifiedBy>
  <cp:lastPrinted>2020-04-02T19:07:51Z</cp:lastPrinted>
  <dcterms:created xsi:type="dcterms:W3CDTF">2013-03-02T23:28:58Z</dcterms:created>
  <dcterms:modified xsi:type="dcterms:W3CDTF">2021-02-22T20:59:43Z</dcterms:modified>
</cp:coreProperties>
</file>